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2026\Ley de Disciplina Financiera\1er Trimestre\"/>
    </mc:Choice>
  </mc:AlternateContent>
  <bookViews>
    <workbookView xWindow="0" yWindow="0" windowWidth="28800" windowHeight="11715"/>
  </bookViews>
  <sheets>
    <sheet name="F5" sheetId="1" r:id="rId1"/>
  </sheets>
  <externalReferences>
    <externalReference r:id="rId2"/>
    <externalReference r:id="rId3"/>
  </externalReferences>
  <definedNames>
    <definedName name="_xlnm.Print_Area" localSheetId="0">'F5'!$A$2:$I$80</definedName>
    <definedName name="estadistica">[1]HISTÓRICO!$A$2:$BX$53</definedName>
    <definedName name="FromOrganiz_1">_xlfn.ANCHORARRAY([2]SFF!$F$4)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0">'F5'!$2:$8</definedName>
    <definedName name="tramites">[1]HISTÓRICO!$B$2:$BX$53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54" i="1" l="1"/>
  <c r="I60" i="1" l="1"/>
  <c r="D43" i="1"/>
  <c r="I43" i="1"/>
  <c r="I15" i="1"/>
  <c r="I14" i="1"/>
  <c r="I13" i="1"/>
  <c r="I11" i="1"/>
  <c r="I10" i="1"/>
  <c r="E71" i="1" l="1"/>
  <c r="E17" i="1"/>
  <c r="E43" i="1" s="1"/>
  <c r="E58" i="1"/>
  <c r="E49" i="1"/>
  <c r="E69" i="1" s="1"/>
  <c r="E74" i="1" s="1"/>
  <c r="I67" i="1"/>
  <c r="I66" i="1"/>
  <c r="F63" i="1"/>
  <c r="G79" i="1"/>
  <c r="E79" i="1"/>
  <c r="H78" i="1"/>
  <c r="I78" i="1" s="1"/>
  <c r="F78" i="1"/>
  <c r="H77" i="1"/>
  <c r="I77" i="1" s="1"/>
  <c r="F77" i="1"/>
  <c r="F79" i="1" s="1"/>
  <c r="H72" i="1"/>
  <c r="I72" i="1" s="1"/>
  <c r="F72" i="1"/>
  <c r="F71" i="1" s="1"/>
  <c r="H71" i="1"/>
  <c r="I71" i="1" s="1"/>
  <c r="I65" i="1"/>
  <c r="I64" i="1"/>
  <c r="H62" i="1"/>
  <c r="I62" i="1" s="1"/>
  <c r="F62" i="1"/>
  <c r="H61" i="1"/>
  <c r="I61" i="1" s="1"/>
  <c r="F61" i="1"/>
  <c r="G60" i="1"/>
  <c r="G58" i="1" s="1"/>
  <c r="D60" i="1"/>
  <c r="F60" i="1" s="1"/>
  <c r="I59" i="1"/>
  <c r="F59" i="1"/>
  <c r="H57" i="1"/>
  <c r="I57" i="1" s="1"/>
  <c r="F57" i="1"/>
  <c r="H56" i="1"/>
  <c r="I56" i="1" s="1"/>
  <c r="F56" i="1"/>
  <c r="H55" i="1"/>
  <c r="I55" i="1" s="1"/>
  <c r="F55" i="1"/>
  <c r="I54" i="1"/>
  <c r="F54" i="1"/>
  <c r="H53" i="1"/>
  <c r="I53" i="1" s="1"/>
  <c r="F53" i="1"/>
  <c r="H52" i="1"/>
  <c r="I52" i="1" s="1"/>
  <c r="H51" i="1"/>
  <c r="I51" i="1" s="1"/>
  <c r="F51" i="1"/>
  <c r="H50" i="1"/>
  <c r="I50" i="1" s="1"/>
  <c r="F50" i="1"/>
  <c r="G49" i="1"/>
  <c r="D49" i="1"/>
  <c r="H35" i="1"/>
  <c r="I35" i="1" s="1"/>
  <c r="F35" i="1"/>
  <c r="H34" i="1"/>
  <c r="I34" i="1" s="1"/>
  <c r="F34" i="1"/>
  <c r="F30" i="1" s="1"/>
  <c r="H33" i="1"/>
  <c r="I33" i="1" s="1"/>
  <c r="F33" i="1"/>
  <c r="H32" i="1"/>
  <c r="I32" i="1" s="1"/>
  <c r="F32" i="1"/>
  <c r="I31" i="1"/>
  <c r="G30" i="1"/>
  <c r="E30" i="1"/>
  <c r="D30" i="1"/>
  <c r="H29" i="1"/>
  <c r="I29" i="1" s="1"/>
  <c r="F29" i="1"/>
  <c r="H28" i="1"/>
  <c r="I28" i="1" s="1"/>
  <c r="F28" i="1"/>
  <c r="H27" i="1"/>
  <c r="I27" i="1" s="1"/>
  <c r="F27" i="1"/>
  <c r="H26" i="1"/>
  <c r="I26" i="1" s="1"/>
  <c r="F26" i="1"/>
  <c r="H25" i="1"/>
  <c r="I25" i="1" s="1"/>
  <c r="F25" i="1"/>
  <c r="H24" i="1"/>
  <c r="I24" i="1" s="1"/>
  <c r="F24" i="1"/>
  <c r="H23" i="1"/>
  <c r="I23" i="1" s="1"/>
  <c r="F23" i="1"/>
  <c r="H22" i="1"/>
  <c r="I22" i="1" s="1"/>
  <c r="F22" i="1"/>
  <c r="H21" i="1"/>
  <c r="I21" i="1" s="1"/>
  <c r="F21" i="1"/>
  <c r="H20" i="1"/>
  <c r="I20" i="1" s="1"/>
  <c r="F20" i="1"/>
  <c r="H19" i="1"/>
  <c r="F19" i="1"/>
  <c r="G17" i="1"/>
  <c r="D17" i="1"/>
  <c r="H16" i="1"/>
  <c r="I16" i="1" s="1"/>
  <c r="F16" i="1"/>
  <c r="G15" i="1"/>
  <c r="H15" i="1" s="1"/>
  <c r="F15" i="1"/>
  <c r="H14" i="1"/>
  <c r="F14" i="1"/>
  <c r="H13" i="1"/>
  <c r="F13" i="1"/>
  <c r="H12" i="1"/>
  <c r="I12" i="1" s="1"/>
  <c r="F12" i="1"/>
  <c r="H11" i="1"/>
  <c r="H10" i="1"/>
  <c r="F10" i="1"/>
  <c r="F58" i="1" l="1"/>
  <c r="F52" i="1"/>
  <c r="F49" i="1" s="1"/>
  <c r="G43" i="1"/>
  <c r="H17" i="1"/>
  <c r="F17" i="1"/>
  <c r="F43" i="1" s="1"/>
  <c r="I17" i="1"/>
  <c r="G69" i="1"/>
  <c r="H60" i="1"/>
  <c r="H30" i="1"/>
  <c r="I30" i="1" s="1"/>
  <c r="H49" i="1"/>
  <c r="I49" i="1" s="1"/>
  <c r="D58" i="1"/>
  <c r="D69" i="1" s="1"/>
  <c r="I19" i="1"/>
  <c r="H79" i="1"/>
  <c r="I79" i="1" s="1"/>
  <c r="G74" i="1" l="1"/>
  <c r="F69" i="1"/>
  <c r="F74" i="1" s="1"/>
  <c r="D74" i="1"/>
  <c r="H58" i="1"/>
  <c r="I58" i="1" s="1"/>
  <c r="H43" i="1"/>
  <c r="H69" i="1"/>
  <c r="I69" i="1" s="1"/>
  <c r="H74" i="1" l="1"/>
  <c r="I74" i="1" s="1"/>
</calcChain>
</file>

<file path=xl/sharedStrings.xml><?xml version="1.0" encoding="utf-8"?>
<sst xmlns="http://schemas.openxmlformats.org/spreadsheetml/2006/main" count="78" uniqueCount="78">
  <si>
    <t>ESTADO DE MICHOACAN DE OCAMPO</t>
  </si>
  <si>
    <t>Estado Analítico de Ingresos Detallado - LDF</t>
  </si>
  <si>
    <t>Del 1 de Enero al 31 de Marzo de 2026</t>
  </si>
  <si>
    <t>(Cifras En Pesos)</t>
  </si>
  <si>
    <t>Ingreso</t>
  </si>
  <si>
    <t>Diferencia (e)</t>
  </si>
  <si>
    <t>Concepto</t>
  </si>
  <si>
    <t>Estimado (d)</t>
  </si>
  <si>
    <t>Ampliaciones/ (Reducciones)</t>
  </si>
  <si>
    <t>Modificado</t>
  </si>
  <si>
    <t>Devengado</t>
  </si>
  <si>
    <t>Recaudado</t>
  </si>
  <si>
    <t>(c)</t>
  </si>
  <si>
    <t>Ingresos de Libre Disposición</t>
  </si>
  <si>
    <t xml:space="preserve"> 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</si>
  <si>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</si>
  <si>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</si>
  <si>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</si>
  <si>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</si>
  <si>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</si>
  <si>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</si>
  <si>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</si>
  <si>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</si>
  <si>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</si>
  <si>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</si>
  <si>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</si>
  <si>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</si>
  <si>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</si>
  <si>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</si>
  <si>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</si>
  <si>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</si>
  <si>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</si>
  <si>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</si>
  <si>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</si>
  <si>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</si>
  <si>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</si>
  <si>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</si>
  <si>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</si>
  <si>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</si>
  <si>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</si>
  <si>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</si>
  <si>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 xml:space="preserve">J. Transferencias 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</si>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</sst>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/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43" fontId="0" fillId="0" borderId="0" xfId="0" applyNumberFormat="1"/>
    <xf numFmtId="43" fontId="6" fillId="0" borderId="5" xfId="2" applyNumberFormat="1" applyFont="1" applyBorder="1" applyAlignment="1">
      <alignment horizontal="center" vertical="center"/>
    </xf>
    <xf numFmtId="43" fontId="6" fillId="0" borderId="5" xfId="2" applyNumberFormat="1" applyFont="1" applyFill="1" applyBorder="1" applyAlignment="1">
      <alignment horizontal="center" vertical="center"/>
    </xf>
    <xf numFmtId="43" fontId="5" fillId="0" borderId="15" xfId="2" applyNumberFormat="1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43" fontId="7" fillId="0" borderId="5" xfId="2" applyNumberFormat="1" applyFont="1" applyFill="1" applyBorder="1" applyAlignment="1">
      <alignment horizontal="right" vertical="center"/>
    </xf>
    <xf numFmtId="43" fontId="7" fillId="0" borderId="13" xfId="2" applyNumberFormat="1" applyFont="1" applyFill="1" applyBorder="1" applyAlignment="1">
      <alignment horizontal="right" vertical="center"/>
    </xf>
    <xf numFmtId="43" fontId="0" fillId="0" borderId="0" xfId="1" applyFont="1"/>
    <xf numFmtId="43" fontId="8" fillId="0" borderId="15" xfId="2" applyNumberFormat="1" applyFont="1" applyFill="1" applyBorder="1" applyAlignment="1">
      <alignment horizontal="right" vertical="center"/>
    </xf>
    <xf numFmtId="43" fontId="8" fillId="0" borderId="13" xfId="2" applyNumberFormat="1" applyFont="1" applyFill="1" applyBorder="1" applyAlignment="1">
      <alignment horizontal="right" vertical="center"/>
    </xf>
    <xf numFmtId="0" fontId="6" fillId="0" borderId="16" xfId="0" applyFont="1" applyBorder="1" applyAlignment="1">
      <alignment horizontal="left" vertical="center" wrapText="1"/>
    </xf>
    <xf numFmtId="43" fontId="8" fillId="0" borderId="5" xfId="2" applyNumberFormat="1" applyFont="1" applyFill="1" applyBorder="1" applyAlignment="1">
      <alignment horizontal="right" vertical="center"/>
    </xf>
    <xf numFmtId="43" fontId="7" fillId="0" borderId="5" xfId="2" applyNumberFormat="1" applyFont="1" applyBorder="1" applyAlignment="1">
      <alignment horizontal="right" vertical="center"/>
    </xf>
    <xf numFmtId="43" fontId="8" fillId="0" borderId="17" xfId="2" applyNumberFormat="1" applyFont="1" applyBorder="1" applyAlignment="1">
      <alignment horizontal="right" vertical="center"/>
    </xf>
    <xf numFmtId="43" fontId="8" fillId="0" borderId="17" xfId="2" applyNumberFormat="1" applyFont="1" applyFill="1" applyBorder="1" applyAlignment="1">
      <alignment horizontal="right" vertical="center"/>
    </xf>
    <xf numFmtId="43" fontId="7" fillId="0" borderId="15" xfId="2" applyNumberFormat="1" applyFont="1" applyBorder="1" applyAlignment="1">
      <alignment horizontal="right" vertical="center"/>
    </xf>
    <xf numFmtId="43" fontId="0" fillId="4" borderId="18" xfId="2" applyNumberFormat="1" applyFont="1" applyFill="1" applyBorder="1" applyAlignment="1">
      <alignment horizontal="right" vertical="center"/>
    </xf>
    <xf numFmtId="43" fontId="9" fillId="4" borderId="18" xfId="2" applyNumberFormat="1" applyFont="1" applyFill="1" applyBorder="1" applyAlignment="1">
      <alignment horizontal="right" vertical="center"/>
    </xf>
    <xf numFmtId="43" fontId="8" fillId="0" borderId="5" xfId="2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10" fillId="0" borderId="0" xfId="0" applyNumberFormat="1" applyFont="1"/>
    <xf numFmtId="43" fontId="6" fillId="0" borderId="0" xfId="2" applyNumberFormat="1" applyFont="1" applyFill="1" applyBorder="1" applyAlignment="1">
      <alignment horizontal="right" vertical="center"/>
    </xf>
    <xf numFmtId="164" fontId="0" fillId="0" borderId="0" xfId="2" applyFont="1" applyFill="1" applyBorder="1"/>
    <xf numFmtId="43" fontId="11" fillId="0" borderId="0" xfId="0" applyNumberFormat="1" applyFont="1"/>
    <xf numFmtId="0" fontId="12" fillId="0" borderId="0" xfId="0" applyFont="1" applyAlignment="1">
      <alignment horizontal="center" vertical="center"/>
    </xf>
    <xf numFmtId="43" fontId="5" fillId="0" borderId="0" xfId="0" applyNumberFormat="1" applyFont="1" applyAlignment="1">
      <alignment horizontal="left" vertical="center" wrapText="1"/>
    </xf>
    <xf numFmtId="43" fontId="6" fillId="0" borderId="0" xfId="0" applyNumberFormat="1" applyFont="1" applyAlignment="1">
      <alignment horizontal="left" vertical="center"/>
    </xf>
    <xf numFmtId="43" fontId="13" fillId="0" borderId="0" xfId="0" applyNumberFormat="1" applyFont="1" applyAlignment="1">
      <alignment horizontal="left" vertical="center" wrapText="1"/>
    </xf>
    <xf numFmtId="43" fontId="14" fillId="0" borderId="0" xfId="2" applyNumberFormat="1" applyFont="1" applyFill="1" applyBorder="1" applyAlignment="1">
      <alignment vertical="center"/>
    </xf>
    <xf numFmtId="43" fontId="0" fillId="0" borderId="0" xfId="0" applyNumberFormat="1" applyAlignment="1">
      <alignment wrapText="1"/>
    </xf>
    <xf numFmtId="43" fontId="5" fillId="0" borderId="0" xfId="2" applyNumberFormat="1" applyFont="1" applyFill="1" applyBorder="1" applyAlignment="1">
      <alignment vertical="center"/>
    </xf>
    <xf numFmtId="43" fontId="2" fillId="0" borderId="0" xfId="0" applyNumberFormat="1" applyFont="1"/>
    <xf numFmtId="2" fontId="7" fillId="0" borderId="5" xfId="2" applyNumberFormat="1" applyFont="1" applyFill="1" applyBorder="1" applyAlignment="1">
      <alignment horizontal="right" vertical="center"/>
    </xf>
    <xf numFmtId="2" fontId="7" fillId="0" borderId="13" xfId="2" applyNumberFormat="1" applyFont="1" applyFill="1" applyBorder="1" applyAlignment="1">
      <alignment horizontal="right" vertical="center"/>
    </xf>
    <xf numFmtId="43" fontId="7" fillId="0" borderId="5" xfId="1" applyFont="1" applyFill="1" applyBorder="1" applyAlignment="1">
      <alignment horizontal="right" vertical="center"/>
    </xf>
    <xf numFmtId="43" fontId="7" fillId="0" borderId="13" xfId="1" applyFont="1" applyFill="1" applyBorder="1" applyAlignment="1">
      <alignment horizontal="right" vertical="center"/>
    </xf>
    <xf numFmtId="2" fontId="7" fillId="0" borderId="5" xfId="2" applyNumberFormat="1" applyFont="1" applyBorder="1" applyAlignment="1">
      <alignment horizontal="right" vertical="center"/>
    </xf>
    <xf numFmtId="2" fontId="8" fillId="0" borderId="5" xfId="2" applyNumberFormat="1" applyFont="1" applyBorder="1" applyAlignment="1">
      <alignment horizontal="right" vertical="center"/>
    </xf>
    <xf numFmtId="2" fontId="8" fillId="0" borderId="13" xfId="2" applyNumberFormat="1" applyFont="1" applyFill="1" applyBorder="1" applyAlignment="1">
      <alignment horizontal="right" vertical="center"/>
    </xf>
    <xf numFmtId="2" fontId="8" fillId="0" borderId="5" xfId="2" applyNumberFormat="1" applyFont="1" applyFill="1" applyBorder="1" applyAlignment="1">
      <alignment horizontal="right" vertical="center"/>
    </xf>
    <xf numFmtId="2" fontId="6" fillId="0" borderId="8" xfId="2" applyNumberFormat="1" applyFont="1" applyBorder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3" fontId="5" fillId="2" borderId="9" xfId="0" applyNumberFormat="1" applyFont="1" applyFill="1" applyBorder="1" applyAlignment="1">
      <alignment horizontal="center" vertical="center"/>
    </xf>
    <xf numFmtId="43" fontId="5" fillId="2" borderId="10" xfId="0" applyNumberFormat="1" applyFont="1" applyFill="1" applyBorder="1" applyAlignment="1">
      <alignment horizontal="center" vertical="center"/>
    </xf>
    <xf numFmtId="43" fontId="5" fillId="2" borderId="11" xfId="0" applyNumberFormat="1" applyFont="1" applyFill="1" applyBorder="1" applyAlignment="1">
      <alignment horizontal="center" vertical="center"/>
    </xf>
    <xf numFmtId="43" fontId="5" fillId="2" borderId="12" xfId="0" applyNumberFormat="1" applyFont="1" applyFill="1" applyBorder="1" applyAlignment="1">
      <alignment horizontal="center" vertical="center"/>
    </xf>
    <xf numFmtId="43" fontId="5" fillId="2" borderId="13" xfId="0" applyNumberFormat="1" applyFont="1" applyFill="1" applyBorder="1" applyAlignment="1">
      <alignment horizontal="center" vertical="center"/>
    </xf>
    <xf numFmtId="43" fontId="5" fillId="2" borderId="1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3" fontId="5" fillId="3" borderId="12" xfId="0" applyNumberFormat="1" applyFont="1" applyFill="1" applyBorder="1" applyAlignment="1">
      <alignment horizontal="center" vertical="center"/>
    </xf>
    <xf numFmtId="43" fontId="5" fillId="3" borderId="14" xfId="0" applyNumberFormat="1" applyFont="1" applyFill="1" applyBorder="1" applyAlignment="1">
      <alignment horizontal="center" vertical="center"/>
    </xf>
    <xf numFmtId="43" fontId="5" fillId="3" borderId="12" xfId="0" applyNumberFormat="1" applyFont="1" applyFill="1" applyBorder="1" applyAlignment="1">
      <alignment horizontal="center" vertical="center" wrapText="1"/>
    </xf>
    <xf numFmtId="43" fontId="5" fillId="3" borderId="1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famich-my.sharepoint.com/personal/alejandra_lara_sfa_michoacan_gob_mx/Documents/Documentos%20-%20copia/LEY%20DE%20INGRESOS%202025/TARIFAS%202025%20SEC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famich-my.sharepoint.com/Users/equipo2/Desktop/EJERCICIO%202024/COORDINACI&#211;N%20%20FISCAL%20%202024/ESTIMADO-REAL%202024/COORDINACI&#211;N%20FISCAL%20ESTIMADOS%202024/Anexo%20VI.%20Calendario%20base%20mensual%202024%20(16)%20AGOSTO%20sep%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BIENTAL"/>
      <sheetName val="VERIFICACIÓN"/>
      <sheetName val="HISTÓRICO"/>
      <sheetName val="EST-REC"/>
      <sheetName val="NUEVOS"/>
    </sheetNames>
    <sheetDataSet>
      <sheetData sheetId="0"/>
      <sheetData sheetId="1" refreshError="1"/>
      <sheetData sheetId="2">
        <row r="2">
          <cell r="E2">
            <v>2018</v>
          </cell>
          <cell r="K2">
            <v>2019</v>
          </cell>
          <cell r="W2">
            <v>2020</v>
          </cell>
          <cell r="AI2">
            <v>2021</v>
          </cell>
          <cell r="AU2">
            <v>2022</v>
          </cell>
          <cell r="BG2">
            <v>2023</v>
          </cell>
          <cell r="BS2">
            <v>2024</v>
          </cell>
        </row>
        <row r="3">
          <cell r="A3" t="str">
            <v>Tipo de ingreso</v>
          </cell>
          <cell r="B3" t="str">
            <v>Cuenta de mayor2</v>
          </cell>
          <cell r="C3" t="str">
            <v>Denominación5</v>
          </cell>
          <cell r="D3" t="str">
            <v>Denominación tipo ingreso</v>
          </cell>
          <cell r="E3" t="str">
            <v>julio</v>
          </cell>
          <cell r="F3" t="str">
            <v>agosto</v>
          </cell>
          <cell r="G3" t="str">
            <v>septiembre</v>
          </cell>
          <cell r="H3" t="str">
            <v>octubre</v>
          </cell>
          <cell r="I3" t="str">
            <v>noviembre</v>
          </cell>
          <cell r="J3" t="str">
            <v>diciembre</v>
          </cell>
          <cell r="K3" t="str">
            <v>enero</v>
          </cell>
          <cell r="L3" t="str">
            <v>febrero</v>
          </cell>
          <cell r="M3" t="str">
            <v>marzo</v>
          </cell>
          <cell r="N3" t="str">
            <v>abril</v>
          </cell>
          <cell r="O3" t="str">
            <v>mayo</v>
          </cell>
          <cell r="P3" t="str">
            <v>junio</v>
          </cell>
          <cell r="Q3" t="str">
            <v>julio</v>
          </cell>
          <cell r="R3" t="str">
            <v>agosto</v>
          </cell>
          <cell r="S3" t="str">
            <v>septiembre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enero</v>
          </cell>
          <cell r="X3" t="str">
            <v>febrero</v>
          </cell>
          <cell r="Y3" t="str">
            <v>marzo</v>
          </cell>
          <cell r="Z3" t="str">
            <v>abril</v>
          </cell>
          <cell r="AA3" t="str">
            <v>mayo</v>
          </cell>
          <cell r="AB3" t="str">
            <v>junio</v>
          </cell>
          <cell r="AC3" t="str">
            <v>julio</v>
          </cell>
          <cell r="AD3" t="str">
            <v>agosto</v>
          </cell>
          <cell r="AE3" t="str">
            <v>septiembre</v>
          </cell>
          <cell r="AF3" t="str">
            <v>octubre</v>
          </cell>
          <cell r="AG3" t="str">
            <v>noviembre</v>
          </cell>
          <cell r="AH3" t="str">
            <v>diciembre</v>
          </cell>
          <cell r="AI3" t="str">
            <v>enero</v>
          </cell>
          <cell r="AJ3" t="str">
            <v>febrero</v>
          </cell>
          <cell r="AK3" t="str">
            <v>marzo</v>
          </cell>
          <cell r="AL3" t="str">
            <v>abril</v>
          </cell>
          <cell r="AM3" t="str">
            <v>mayo</v>
          </cell>
          <cell r="AN3" t="str">
            <v>junio</v>
          </cell>
          <cell r="AO3" t="str">
            <v>julio</v>
          </cell>
          <cell r="AP3" t="str">
            <v>agosto</v>
          </cell>
          <cell r="AQ3" t="str">
            <v>septiembre</v>
          </cell>
          <cell r="AR3" t="str">
            <v>octubre</v>
          </cell>
          <cell r="AS3" t="str">
            <v>noviembre</v>
          </cell>
          <cell r="AT3" t="str">
            <v>diciembre</v>
          </cell>
          <cell r="AU3" t="str">
            <v>enero</v>
          </cell>
          <cell r="AV3" t="str">
            <v>febrero</v>
          </cell>
          <cell r="AW3" t="str">
            <v>marzo</v>
          </cell>
          <cell r="AX3" t="str">
            <v>abril</v>
          </cell>
          <cell r="AY3" t="str">
            <v>mayo</v>
          </cell>
          <cell r="AZ3" t="str">
            <v>junio</v>
          </cell>
          <cell r="BA3" t="str">
            <v>julio</v>
          </cell>
          <cell r="BB3" t="str">
            <v>agosto</v>
          </cell>
          <cell r="BC3" t="str">
            <v>septiembre</v>
          </cell>
          <cell r="BD3" t="str">
            <v>octubre</v>
          </cell>
          <cell r="BE3" t="str">
            <v>noviembre</v>
          </cell>
          <cell r="BF3" t="str">
            <v>diciembre</v>
          </cell>
          <cell r="BG3" t="str">
            <v>enero</v>
          </cell>
          <cell r="BH3" t="str">
            <v>febrero</v>
          </cell>
          <cell r="BI3" t="str">
            <v>marzo</v>
          </cell>
          <cell r="BJ3" t="str">
            <v>abril</v>
          </cell>
          <cell r="BK3" t="str">
            <v>mayo</v>
          </cell>
          <cell r="BL3" t="str">
            <v>junio</v>
          </cell>
          <cell r="BM3" t="str">
            <v>julio</v>
          </cell>
          <cell r="BN3" t="str">
            <v>agosto</v>
          </cell>
          <cell r="BO3" t="str">
            <v>septiembre</v>
          </cell>
          <cell r="BP3" t="str">
            <v>octubre</v>
          </cell>
          <cell r="BQ3" t="str">
            <v>noviembre</v>
          </cell>
          <cell r="BR3" t="str">
            <v>diciembre</v>
          </cell>
          <cell r="BS3" t="str">
            <v>enero</v>
          </cell>
          <cell r="BT3" t="str">
            <v>febrero</v>
          </cell>
          <cell r="BU3" t="str">
            <v>marzo</v>
          </cell>
          <cell r="BV3" t="str">
            <v>abril</v>
          </cell>
          <cell r="BW3" t="str">
            <v>mayo</v>
          </cell>
          <cell r="BX3" t="str">
            <v>junio</v>
          </cell>
        </row>
        <row r="4">
          <cell r="A4" t="str">
            <v>D749</v>
          </cell>
          <cell r="B4" t="str">
            <v>4143010101</v>
          </cell>
          <cell r="C4" t="str">
            <v>DICTAMENES DE USO DEL SUELO</v>
          </cell>
          <cell r="D4" t="str">
            <v>DICTAMENES DE USO DEL SUELO</v>
          </cell>
          <cell r="F4">
            <v>1</v>
          </cell>
          <cell r="G4">
            <v>2</v>
          </cell>
          <cell r="H4">
            <v>2</v>
          </cell>
          <cell r="L4">
            <v>1</v>
          </cell>
          <cell r="R4">
            <v>1</v>
          </cell>
          <cell r="AO4">
            <v>1</v>
          </cell>
          <cell r="BP4">
            <v>1</v>
          </cell>
        </row>
        <row r="5">
          <cell r="A5" t="str">
            <v>D750</v>
          </cell>
          <cell r="B5" t="str">
            <v>4143010102</v>
          </cell>
          <cell r="C5" t="str">
            <v>AUTORIZACION DE FRACCIONAMIENTOS, CONDOMINIOS</v>
          </cell>
          <cell r="D5" t="str">
            <v>AUTORIZ.FRACCIONAM.CONDOMI</v>
          </cell>
          <cell r="J5">
            <v>1</v>
          </cell>
          <cell r="V5">
            <v>1</v>
          </cell>
          <cell r="AZ5">
            <v>1</v>
          </cell>
          <cell r="BS5">
            <v>1</v>
          </cell>
        </row>
        <row r="6">
          <cell r="A6" t="str">
            <v>D370</v>
          </cell>
          <cell r="B6" t="str">
            <v>4143010103</v>
          </cell>
          <cell r="C6" t="str">
            <v>OTROS SERV URBANISTICOS Y DE ASENTAMIENTO HUMANO</v>
          </cell>
          <cell r="D6" t="str">
            <v>Enajenacion</v>
          </cell>
          <cell r="E6">
            <v>1</v>
          </cell>
        </row>
        <row r="7">
          <cell r="A7" t="str">
            <v>D371</v>
          </cell>
          <cell r="D7" t="str">
            <v>SER URB DUPL SIM DOC OFI P/PÁG</v>
          </cell>
          <cell r="U7">
            <v>1</v>
          </cell>
          <cell r="AV7">
            <v>1</v>
          </cell>
          <cell r="BB7">
            <v>2</v>
          </cell>
          <cell r="BM7">
            <v>1</v>
          </cell>
          <cell r="BP7">
            <v>1</v>
          </cell>
          <cell r="BT7">
            <v>2</v>
          </cell>
          <cell r="BV7">
            <v>1</v>
          </cell>
        </row>
        <row r="8">
          <cell r="A8" t="str">
            <v>D372</v>
          </cell>
          <cell r="D8" t="str">
            <v>SERV URB COP CERT EXP P/PAG</v>
          </cell>
          <cell r="E8">
            <v>1</v>
          </cell>
          <cell r="AB8">
            <v>1</v>
          </cell>
          <cell r="BB8">
            <v>1</v>
          </cell>
          <cell r="BD8">
            <v>1</v>
          </cell>
          <cell r="BS8">
            <v>2</v>
          </cell>
          <cell r="BW8">
            <v>1</v>
          </cell>
          <cell r="BX8">
            <v>1</v>
          </cell>
        </row>
        <row r="9">
          <cell r="A9" t="str">
            <v>D373</v>
          </cell>
          <cell r="D9" t="str">
            <v>URBA HELIOG CER SIMP P DM CUAD</v>
          </cell>
          <cell r="E9">
            <v>3</v>
          </cell>
          <cell r="W9">
            <v>3</v>
          </cell>
          <cell r="BQ9">
            <v>2</v>
          </cell>
        </row>
        <row r="10">
          <cell r="A10" t="str">
            <v>VH08</v>
          </cell>
          <cell r="D10" t="str">
            <v>URBA HELIOG CERT PLA P DM CUAD</v>
          </cell>
          <cell r="BK10">
            <v>1</v>
          </cell>
        </row>
        <row r="11">
          <cell r="A11" t="str">
            <v>D751</v>
          </cell>
          <cell r="B11" t="str">
            <v>4143010104</v>
          </cell>
          <cell r="C11" t="str">
            <v>RECTIFICACION DE AUTORIZACIONES</v>
          </cell>
          <cell r="D11" t="str">
            <v>RECTIFICACION DE AUTORIZACIONE</v>
          </cell>
          <cell r="E11">
            <v>6</v>
          </cell>
          <cell r="F11">
            <v>3</v>
          </cell>
          <cell r="G11">
            <v>4</v>
          </cell>
          <cell r="H11">
            <v>2</v>
          </cell>
          <cell r="I11">
            <v>8</v>
          </cell>
          <cell r="J11">
            <v>5</v>
          </cell>
          <cell r="K11">
            <v>1</v>
          </cell>
          <cell r="L11">
            <v>11</v>
          </cell>
          <cell r="M11">
            <v>3</v>
          </cell>
          <cell r="N11">
            <v>3</v>
          </cell>
          <cell r="O11">
            <v>6</v>
          </cell>
          <cell r="P11">
            <v>5</v>
          </cell>
          <cell r="Q11">
            <v>13</v>
          </cell>
          <cell r="R11">
            <v>9</v>
          </cell>
          <cell r="S11">
            <v>7</v>
          </cell>
          <cell r="T11">
            <v>5</v>
          </cell>
          <cell r="U11">
            <v>8</v>
          </cell>
          <cell r="V11">
            <v>3</v>
          </cell>
          <cell r="W11">
            <v>3</v>
          </cell>
          <cell r="X11">
            <v>4</v>
          </cell>
          <cell r="Y11">
            <v>5</v>
          </cell>
          <cell r="AB11">
            <v>1</v>
          </cell>
          <cell r="AD11">
            <v>1</v>
          </cell>
          <cell r="AE11">
            <v>9</v>
          </cell>
          <cell r="AF11">
            <v>5</v>
          </cell>
          <cell r="AG11">
            <v>3</v>
          </cell>
          <cell r="AH11">
            <v>3</v>
          </cell>
          <cell r="AI11">
            <v>1</v>
          </cell>
          <cell r="AJ11">
            <v>1</v>
          </cell>
          <cell r="AK11">
            <v>6</v>
          </cell>
          <cell r="AL11">
            <v>6</v>
          </cell>
          <cell r="AM11">
            <v>8</v>
          </cell>
          <cell r="AN11">
            <v>5</v>
          </cell>
          <cell r="AO11">
            <v>5</v>
          </cell>
          <cell r="AP11">
            <v>3</v>
          </cell>
          <cell r="AQ11">
            <v>2</v>
          </cell>
          <cell r="AR11">
            <v>4</v>
          </cell>
          <cell r="AS11">
            <v>3</v>
          </cell>
          <cell r="AT11">
            <v>3</v>
          </cell>
          <cell r="AU11">
            <v>1</v>
          </cell>
          <cell r="AV11">
            <v>1</v>
          </cell>
          <cell r="AW11">
            <v>5</v>
          </cell>
          <cell r="AX11">
            <v>6</v>
          </cell>
          <cell r="AY11">
            <v>3</v>
          </cell>
          <cell r="AZ11">
            <v>4</v>
          </cell>
          <cell r="BB11">
            <v>1</v>
          </cell>
          <cell r="BE11">
            <v>5</v>
          </cell>
          <cell r="BG11">
            <v>1</v>
          </cell>
        </row>
        <row r="12">
          <cell r="A12" t="str">
            <v>D752</v>
          </cell>
          <cell r="B12" t="str">
            <v>4143010105</v>
          </cell>
          <cell r="C12" t="str">
            <v>INSPECCION DE DESARROLLO</v>
          </cell>
          <cell r="D12" t="str">
            <v>INSPECCION DE DESARROLLO</v>
          </cell>
          <cell r="AS12">
            <v>1</v>
          </cell>
          <cell r="AY12">
            <v>1</v>
          </cell>
        </row>
        <row r="13">
          <cell r="A13" t="str">
            <v>D753</v>
          </cell>
          <cell r="B13" t="str">
            <v>4143010106</v>
          </cell>
          <cell r="C13" t="str">
            <v>AUTORIZACION DE  SUBDIVISIONES Y FUSIONES</v>
          </cell>
          <cell r="D13" t="str">
            <v>AUTORIZA. SUBDIVIC. Y FUSIONES</v>
          </cell>
          <cell r="AU13">
            <v>3</v>
          </cell>
          <cell r="AV13">
            <v>1</v>
          </cell>
          <cell r="AW13">
            <v>3</v>
          </cell>
          <cell r="AX13">
            <v>4</v>
          </cell>
          <cell r="BN13">
            <v>1</v>
          </cell>
          <cell r="BO13">
            <v>1</v>
          </cell>
          <cell r="BP13">
            <v>1</v>
          </cell>
          <cell r="BR13">
            <v>1</v>
          </cell>
          <cell r="BV13">
            <v>1</v>
          </cell>
        </row>
        <row r="14">
          <cell r="A14" t="str">
            <v>D754</v>
          </cell>
          <cell r="B14" t="str">
            <v>4143010107</v>
          </cell>
          <cell r="C14" t="str">
            <v>OTROS SERV URBANISTICOS Y DE ASENTAMIENTO HUMANO</v>
          </cell>
          <cell r="D14" t="str">
            <v>OTROS SER.URBANI.Y ASENTA.HUMA</v>
          </cell>
          <cell r="E14">
            <v>2</v>
          </cell>
          <cell r="F14">
            <v>1</v>
          </cell>
          <cell r="G14">
            <v>1</v>
          </cell>
          <cell r="H14">
            <v>1</v>
          </cell>
          <cell r="I14">
            <v>2</v>
          </cell>
          <cell r="J14">
            <v>1</v>
          </cell>
          <cell r="K14">
            <v>3</v>
          </cell>
          <cell r="L14">
            <v>1</v>
          </cell>
          <cell r="M14">
            <v>2</v>
          </cell>
          <cell r="N14">
            <v>1</v>
          </cell>
          <cell r="X14">
            <v>1</v>
          </cell>
          <cell r="AJ14">
            <v>1</v>
          </cell>
          <cell r="AX14">
            <v>1</v>
          </cell>
        </row>
        <row r="15">
          <cell r="A15" t="str">
            <v>D374</v>
          </cell>
          <cell r="B15" t="str">
            <v>4143010108</v>
          </cell>
          <cell r="C15" t="str">
            <v>POR DICT DE LIC DE APROV DE MIN Y SUST NO RES FED</v>
          </cell>
          <cell r="D15" t="str">
            <v>LIC APRO MINE SUS MAS 10A50HEC</v>
          </cell>
          <cell r="K15">
            <v>1</v>
          </cell>
          <cell r="M15">
            <v>1</v>
          </cell>
          <cell r="W15">
            <v>1</v>
          </cell>
          <cell r="AF15">
            <v>1</v>
          </cell>
          <cell r="AP15">
            <v>1</v>
          </cell>
          <cell r="BH15">
            <v>1</v>
          </cell>
        </row>
        <row r="16">
          <cell r="A16" t="str">
            <v>D375</v>
          </cell>
          <cell r="D16" t="str">
            <v>LIC APRO MINE SUS MAS 3 A 5HEC</v>
          </cell>
          <cell r="L16">
            <v>1</v>
          </cell>
          <cell r="O16">
            <v>1</v>
          </cell>
          <cell r="R16">
            <v>1</v>
          </cell>
          <cell r="S16">
            <v>1</v>
          </cell>
          <cell r="Y16">
            <v>1</v>
          </cell>
          <cell r="AC16">
            <v>1</v>
          </cell>
          <cell r="AH16">
            <v>1</v>
          </cell>
          <cell r="BA16">
            <v>1</v>
          </cell>
          <cell r="BH16">
            <v>1</v>
          </cell>
          <cell r="BI16">
            <v>2</v>
          </cell>
          <cell r="BK16">
            <v>1</v>
          </cell>
          <cell r="BT16">
            <v>1</v>
          </cell>
          <cell r="BV16">
            <v>1</v>
          </cell>
        </row>
        <row r="17">
          <cell r="A17" t="str">
            <v>D376</v>
          </cell>
          <cell r="D17" t="str">
            <v>LIC APRO MINE SUS MAS 5A10HEC</v>
          </cell>
          <cell r="E17">
            <v>1</v>
          </cell>
          <cell r="F17">
            <v>1</v>
          </cell>
          <cell r="U17">
            <v>1</v>
          </cell>
          <cell r="X17">
            <v>1</v>
          </cell>
          <cell r="Y17">
            <v>1</v>
          </cell>
          <cell r="AD17">
            <v>1</v>
          </cell>
          <cell r="AG17">
            <v>1</v>
          </cell>
          <cell r="AL17">
            <v>1</v>
          </cell>
          <cell r="AS17">
            <v>1</v>
          </cell>
          <cell r="AT17">
            <v>2</v>
          </cell>
          <cell r="AV17">
            <v>1</v>
          </cell>
          <cell r="AZ17">
            <v>2</v>
          </cell>
          <cell r="BB17">
            <v>1</v>
          </cell>
          <cell r="BD17">
            <v>1</v>
          </cell>
          <cell r="BO17">
            <v>1</v>
          </cell>
        </row>
        <row r="18">
          <cell r="A18" t="str">
            <v>D377</v>
          </cell>
          <cell r="D18" t="str">
            <v>LIC APROV MINE SUST MAS 3 HEC</v>
          </cell>
          <cell r="X18">
            <v>1</v>
          </cell>
          <cell r="AC18">
            <v>3</v>
          </cell>
          <cell r="AF18">
            <v>1</v>
          </cell>
          <cell r="AJ18">
            <v>1</v>
          </cell>
          <cell r="AK18">
            <v>1</v>
          </cell>
          <cell r="AM18">
            <v>1</v>
          </cell>
          <cell r="AQ18">
            <v>4</v>
          </cell>
          <cell r="AR18">
            <v>1</v>
          </cell>
          <cell r="AU18">
            <v>1</v>
          </cell>
          <cell r="AW18">
            <v>1</v>
          </cell>
          <cell r="AX18">
            <v>1</v>
          </cell>
          <cell r="AZ18">
            <v>2</v>
          </cell>
          <cell r="BB18">
            <v>1</v>
          </cell>
          <cell r="BC18">
            <v>3</v>
          </cell>
          <cell r="BD18">
            <v>3</v>
          </cell>
          <cell r="BE18">
            <v>1</v>
          </cell>
          <cell r="BG18">
            <v>1</v>
          </cell>
          <cell r="BH18">
            <v>1</v>
          </cell>
          <cell r="BI18">
            <v>1</v>
          </cell>
          <cell r="BJ18">
            <v>1</v>
          </cell>
          <cell r="BK18">
            <v>1</v>
          </cell>
          <cell r="BM18">
            <v>1</v>
          </cell>
          <cell r="BN18">
            <v>1</v>
          </cell>
          <cell r="BP18">
            <v>1</v>
          </cell>
          <cell r="BQ18">
            <v>1</v>
          </cell>
          <cell r="BU18">
            <v>2</v>
          </cell>
          <cell r="BV18">
            <v>2</v>
          </cell>
          <cell r="BW18">
            <v>1</v>
          </cell>
          <cell r="BX18">
            <v>1</v>
          </cell>
        </row>
        <row r="19">
          <cell r="A19" t="str">
            <v>D378</v>
          </cell>
          <cell r="B19" t="str">
            <v>4143010109</v>
          </cell>
          <cell r="C19" t="str">
            <v>POR LA EXP RESOL AUTORIZ MAT IMPAC RIESG DAÑO AMBI</v>
          </cell>
          <cell r="D19" t="str">
            <v>ACTUALIZACIÓN IMPACTO AMBIENTA</v>
          </cell>
          <cell r="G19">
            <v>1</v>
          </cell>
          <cell r="L19">
            <v>1</v>
          </cell>
          <cell r="M19">
            <v>1</v>
          </cell>
          <cell r="N19">
            <v>2</v>
          </cell>
          <cell r="Q19">
            <v>1</v>
          </cell>
          <cell r="U19">
            <v>1</v>
          </cell>
          <cell r="W19">
            <v>1</v>
          </cell>
          <cell r="Z19">
            <v>1</v>
          </cell>
          <cell r="AA19">
            <v>1</v>
          </cell>
          <cell r="AB19">
            <v>1</v>
          </cell>
          <cell r="AD19">
            <v>1</v>
          </cell>
          <cell r="AL19">
            <v>2</v>
          </cell>
          <cell r="AO19">
            <v>2</v>
          </cell>
          <cell r="AT19">
            <v>1</v>
          </cell>
          <cell r="AW19">
            <v>2</v>
          </cell>
          <cell r="BO19">
            <v>2</v>
          </cell>
          <cell r="BV19">
            <v>1</v>
          </cell>
          <cell r="BW19">
            <v>1</v>
          </cell>
        </row>
        <row r="20">
          <cell r="A20" t="str">
            <v>D380</v>
          </cell>
          <cell r="D20" t="str">
            <v>AUT  MAT RIE DAÑ AMB CUE HID</v>
          </cell>
          <cell r="F20">
            <v>1</v>
          </cell>
          <cell r="BG20">
            <v>1</v>
          </cell>
          <cell r="BH20">
            <v>1</v>
          </cell>
          <cell r="BJ20">
            <v>2</v>
          </cell>
          <cell r="BQ20">
            <v>1</v>
          </cell>
          <cell r="BT20">
            <v>1</v>
          </cell>
        </row>
        <row r="21">
          <cell r="A21" t="str">
            <v>D381</v>
          </cell>
          <cell r="D21" t="str">
            <v>AUT  MAT RIE DAÑ AMB FRAG ECO</v>
          </cell>
          <cell r="BM21">
            <v>1</v>
          </cell>
        </row>
        <row r="22">
          <cell r="A22" t="str">
            <v>D382</v>
          </cell>
          <cell r="D22" t="str">
            <v>AUT  MAT RIE DAÑ AMB POB PAR</v>
          </cell>
          <cell r="BN22">
            <v>1</v>
          </cell>
        </row>
        <row r="23">
          <cell r="A23" t="str">
            <v>D383</v>
          </cell>
          <cell r="D23" t="str">
            <v>AUT  MAT RIE DAÑ AMB PUB PRIV</v>
          </cell>
          <cell r="E23">
            <v>1</v>
          </cell>
          <cell r="J23">
            <v>1</v>
          </cell>
          <cell r="N23">
            <v>1</v>
          </cell>
          <cell r="O23">
            <v>2</v>
          </cell>
          <cell r="Q23">
            <v>3</v>
          </cell>
          <cell r="R23">
            <v>2</v>
          </cell>
          <cell r="S23">
            <v>3</v>
          </cell>
          <cell r="T23">
            <v>4</v>
          </cell>
          <cell r="U23">
            <v>4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B23">
            <v>3</v>
          </cell>
          <cell r="AC23">
            <v>1</v>
          </cell>
          <cell r="AD23">
            <v>2</v>
          </cell>
          <cell r="AF23">
            <v>4</v>
          </cell>
          <cell r="AG23">
            <v>1</v>
          </cell>
          <cell r="AH23">
            <v>2</v>
          </cell>
          <cell r="AI23">
            <v>2</v>
          </cell>
          <cell r="AJ23">
            <v>2</v>
          </cell>
          <cell r="AK23">
            <v>1</v>
          </cell>
          <cell r="AL23">
            <v>1</v>
          </cell>
          <cell r="AM23">
            <v>1</v>
          </cell>
          <cell r="AN23">
            <v>4</v>
          </cell>
          <cell r="AP23">
            <v>3</v>
          </cell>
          <cell r="AX23">
            <v>1</v>
          </cell>
          <cell r="BA23">
            <v>1</v>
          </cell>
          <cell r="BC23">
            <v>7</v>
          </cell>
          <cell r="BD23">
            <v>3</v>
          </cell>
          <cell r="BF23">
            <v>2</v>
          </cell>
          <cell r="BH23">
            <v>1</v>
          </cell>
          <cell r="BI23">
            <v>3</v>
          </cell>
          <cell r="BJ23">
            <v>1</v>
          </cell>
          <cell r="BK23">
            <v>2</v>
          </cell>
          <cell r="BL23">
            <v>2</v>
          </cell>
          <cell r="BM23">
            <v>1</v>
          </cell>
          <cell r="BN23">
            <v>7</v>
          </cell>
          <cell r="BO23">
            <v>2</v>
          </cell>
          <cell r="BP23">
            <v>3</v>
          </cell>
          <cell r="BQ23">
            <v>3</v>
          </cell>
          <cell r="BR23">
            <v>3</v>
          </cell>
          <cell r="BS23">
            <v>1</v>
          </cell>
          <cell r="BT23">
            <v>1</v>
          </cell>
          <cell r="BU23">
            <v>1</v>
          </cell>
          <cell r="BV23">
            <v>1</v>
          </cell>
          <cell r="BW23">
            <v>3</v>
          </cell>
          <cell r="BX23">
            <v>3</v>
          </cell>
        </row>
        <row r="24">
          <cell r="A24" t="str">
            <v>D384</v>
          </cell>
          <cell r="D24" t="str">
            <v>AUT MAT RIE DAÑ AMB AB 5A10HEC</v>
          </cell>
          <cell r="F24">
            <v>1</v>
          </cell>
          <cell r="O24">
            <v>1</v>
          </cell>
          <cell r="P24">
            <v>1</v>
          </cell>
          <cell r="S24">
            <v>1</v>
          </cell>
          <cell r="V24">
            <v>1</v>
          </cell>
          <cell r="X24">
            <v>1</v>
          </cell>
          <cell r="AB24">
            <v>1</v>
          </cell>
          <cell r="AC24">
            <v>1</v>
          </cell>
          <cell r="AD24">
            <v>2</v>
          </cell>
          <cell r="AE24">
            <v>1</v>
          </cell>
          <cell r="AJ24">
            <v>1</v>
          </cell>
          <cell r="AL24">
            <v>1</v>
          </cell>
          <cell r="AR24">
            <v>1</v>
          </cell>
          <cell r="AU24">
            <v>1</v>
          </cell>
          <cell r="AX24">
            <v>1</v>
          </cell>
          <cell r="BC24">
            <v>1</v>
          </cell>
          <cell r="BD24">
            <v>1</v>
          </cell>
          <cell r="BE24">
            <v>1</v>
          </cell>
          <cell r="BO24">
            <v>1</v>
          </cell>
          <cell r="BP24">
            <v>2</v>
          </cell>
          <cell r="BQ24">
            <v>1</v>
          </cell>
        </row>
        <row r="25">
          <cell r="A25" t="str">
            <v>D385</v>
          </cell>
          <cell r="D25" t="str">
            <v>AUT MAT RIE DAÑ AMB ABI 3A5HEC</v>
          </cell>
          <cell r="O25">
            <v>1</v>
          </cell>
          <cell r="AM25">
            <v>1</v>
          </cell>
          <cell r="AZ25">
            <v>1</v>
          </cell>
          <cell r="BB25">
            <v>4</v>
          </cell>
          <cell r="BC25">
            <v>1</v>
          </cell>
          <cell r="BJ25">
            <v>1</v>
          </cell>
          <cell r="BX25">
            <v>1</v>
          </cell>
        </row>
        <row r="26">
          <cell r="A26" t="str">
            <v>D386</v>
          </cell>
          <cell r="D26" t="str">
            <v>AUT MAT RIE DAÑ AMB ABI MA10HE</v>
          </cell>
          <cell r="N26">
            <v>1</v>
          </cell>
          <cell r="AO26">
            <v>1</v>
          </cell>
          <cell r="BT26">
            <v>1</v>
          </cell>
          <cell r="BX26">
            <v>1</v>
          </cell>
        </row>
        <row r="27">
          <cell r="A27" t="str">
            <v>D387</v>
          </cell>
          <cell r="D27" t="str">
            <v>AUT MAT RIE DAÑ AMB ABIE 3HEC</v>
          </cell>
          <cell r="H27">
            <v>1</v>
          </cell>
          <cell r="N27">
            <v>2</v>
          </cell>
          <cell r="Q27">
            <v>1</v>
          </cell>
          <cell r="R27">
            <v>1</v>
          </cell>
          <cell r="T27">
            <v>1</v>
          </cell>
          <cell r="U27">
            <v>1</v>
          </cell>
          <cell r="Y27">
            <v>1</v>
          </cell>
          <cell r="AD27">
            <v>1</v>
          </cell>
          <cell r="AE27">
            <v>1</v>
          </cell>
          <cell r="AF27">
            <v>2</v>
          </cell>
          <cell r="AG27">
            <v>1</v>
          </cell>
          <cell r="AL27">
            <v>2</v>
          </cell>
          <cell r="AQ27">
            <v>1</v>
          </cell>
          <cell r="AS27">
            <v>1</v>
          </cell>
          <cell r="AZ27">
            <v>1</v>
          </cell>
          <cell r="BB27">
            <v>1</v>
          </cell>
          <cell r="BC27">
            <v>4</v>
          </cell>
          <cell r="BE27">
            <v>1</v>
          </cell>
          <cell r="BF27">
            <v>1</v>
          </cell>
          <cell r="BH27">
            <v>1</v>
          </cell>
          <cell r="BI27">
            <v>1</v>
          </cell>
          <cell r="BK27">
            <v>1</v>
          </cell>
          <cell r="BL27">
            <v>1</v>
          </cell>
          <cell r="BO27">
            <v>1</v>
          </cell>
          <cell r="BP27">
            <v>1</v>
          </cell>
          <cell r="BR27">
            <v>2</v>
          </cell>
          <cell r="BT27">
            <v>1</v>
          </cell>
          <cell r="BU27">
            <v>1</v>
          </cell>
          <cell r="BW27">
            <v>1</v>
          </cell>
          <cell r="BX27">
            <v>1</v>
          </cell>
        </row>
        <row r="28">
          <cell r="A28" t="str">
            <v>D388</v>
          </cell>
          <cell r="D28" t="str">
            <v>AUT MAT RIE DAÑ AMB DE TUR 3HE</v>
          </cell>
          <cell r="Q28">
            <v>1</v>
          </cell>
          <cell r="AB28">
            <v>1</v>
          </cell>
          <cell r="AT28">
            <v>1</v>
          </cell>
        </row>
        <row r="29">
          <cell r="A29" t="str">
            <v>D389</v>
          </cell>
          <cell r="D29" t="str">
            <v>AUT MAT RIE DAÑ AMB DE TUR3A5H</v>
          </cell>
          <cell r="H29">
            <v>1</v>
          </cell>
          <cell r="R29">
            <v>1</v>
          </cell>
          <cell r="T29">
            <v>1</v>
          </cell>
          <cell r="AS29">
            <v>1</v>
          </cell>
          <cell r="AV29">
            <v>1</v>
          </cell>
          <cell r="AW29">
            <v>1</v>
          </cell>
          <cell r="BC29">
            <v>1</v>
          </cell>
          <cell r="BH29">
            <v>1</v>
          </cell>
          <cell r="BN29">
            <v>1</v>
          </cell>
        </row>
        <row r="30">
          <cell r="A30" t="str">
            <v>D390</v>
          </cell>
          <cell r="D30" t="str">
            <v>AUT MAT RIE DAÑ AMB DTUR 5A10H</v>
          </cell>
          <cell r="S30">
            <v>1</v>
          </cell>
          <cell r="BP30">
            <v>1</v>
          </cell>
        </row>
        <row r="31">
          <cell r="A31" t="str">
            <v>D391</v>
          </cell>
          <cell r="D31" t="str">
            <v>AUT MAT RIE DAÑ AMB DTUR MA10H</v>
          </cell>
          <cell r="U31">
            <v>1</v>
          </cell>
          <cell r="X31">
            <v>1</v>
          </cell>
          <cell r="Z31">
            <v>1</v>
          </cell>
          <cell r="AE31">
            <v>1</v>
          </cell>
        </row>
        <row r="32">
          <cell r="A32" t="str">
            <v>D392</v>
          </cell>
          <cell r="D32" t="str">
            <v>AUT MAT RIE DAÑ AMB HABI MA 1H</v>
          </cell>
          <cell r="E32">
            <v>1</v>
          </cell>
          <cell r="F32">
            <v>1</v>
          </cell>
          <cell r="AD32">
            <v>1</v>
          </cell>
          <cell r="AG32">
            <v>1</v>
          </cell>
          <cell r="AH32">
            <v>1</v>
          </cell>
          <cell r="AI32">
            <v>1</v>
          </cell>
          <cell r="AJ32">
            <v>1</v>
          </cell>
          <cell r="AK32">
            <v>1</v>
          </cell>
          <cell r="AL32">
            <v>2</v>
          </cell>
          <cell r="AM32">
            <v>1</v>
          </cell>
          <cell r="AN32">
            <v>2</v>
          </cell>
          <cell r="AO32">
            <v>1</v>
          </cell>
          <cell r="AQ32">
            <v>4</v>
          </cell>
          <cell r="AT32">
            <v>2</v>
          </cell>
          <cell r="AV32">
            <v>4</v>
          </cell>
          <cell r="AX32">
            <v>1</v>
          </cell>
          <cell r="AY32">
            <v>2</v>
          </cell>
          <cell r="AZ32">
            <v>1</v>
          </cell>
          <cell r="BD32">
            <v>2</v>
          </cell>
          <cell r="BE32">
            <v>2</v>
          </cell>
          <cell r="BG32">
            <v>1</v>
          </cell>
          <cell r="BI32">
            <v>1</v>
          </cell>
          <cell r="BJ32">
            <v>1</v>
          </cell>
          <cell r="BK32">
            <v>2</v>
          </cell>
          <cell r="BL32">
            <v>1</v>
          </cell>
          <cell r="BN32">
            <v>1</v>
          </cell>
          <cell r="BO32">
            <v>2</v>
          </cell>
          <cell r="BQ32">
            <v>1</v>
          </cell>
          <cell r="BR32">
            <v>1</v>
          </cell>
          <cell r="BT32">
            <v>2</v>
          </cell>
          <cell r="BV32">
            <v>1</v>
          </cell>
          <cell r="BW32">
            <v>2</v>
          </cell>
          <cell r="BX32">
            <v>1</v>
          </cell>
        </row>
        <row r="33">
          <cell r="A33" t="str">
            <v>D393</v>
          </cell>
          <cell r="D33" t="str">
            <v>AUT MAT RIE DAÑ AMB PAR INDU</v>
          </cell>
          <cell r="O33">
            <v>1</v>
          </cell>
          <cell r="Q33">
            <v>1</v>
          </cell>
          <cell r="R33">
            <v>1</v>
          </cell>
          <cell r="T33">
            <v>1</v>
          </cell>
          <cell r="W33">
            <v>1</v>
          </cell>
          <cell r="X33">
            <v>2</v>
          </cell>
          <cell r="Y33">
            <v>2</v>
          </cell>
          <cell r="AB33">
            <v>4</v>
          </cell>
          <cell r="AD33">
            <v>2</v>
          </cell>
          <cell r="AG33">
            <v>1</v>
          </cell>
          <cell r="AH33">
            <v>1</v>
          </cell>
          <cell r="AJ33">
            <v>1</v>
          </cell>
          <cell r="AM33">
            <v>1</v>
          </cell>
          <cell r="AN33">
            <v>3</v>
          </cell>
          <cell r="AS33">
            <v>1</v>
          </cell>
          <cell r="AT33">
            <v>2</v>
          </cell>
          <cell r="AX33">
            <v>1</v>
          </cell>
          <cell r="AY33">
            <v>1</v>
          </cell>
          <cell r="AZ33">
            <v>1</v>
          </cell>
          <cell r="BA33">
            <v>1</v>
          </cell>
          <cell r="BB33">
            <v>3</v>
          </cell>
          <cell r="BC33">
            <v>2</v>
          </cell>
          <cell r="BE33">
            <v>1</v>
          </cell>
          <cell r="BF33">
            <v>1</v>
          </cell>
          <cell r="BI33">
            <v>2</v>
          </cell>
          <cell r="BM33">
            <v>1</v>
          </cell>
          <cell r="BN33">
            <v>1</v>
          </cell>
          <cell r="BV33">
            <v>1</v>
          </cell>
        </row>
        <row r="34">
          <cell r="A34" t="str">
            <v>D394</v>
          </cell>
          <cell r="D34" t="str">
            <v>AUT MAT RIE DAÑ AMB VIA COMU</v>
          </cell>
          <cell r="E34">
            <v>3</v>
          </cell>
          <cell r="F34">
            <v>3</v>
          </cell>
          <cell r="H34">
            <v>1</v>
          </cell>
          <cell r="I34">
            <v>1</v>
          </cell>
          <cell r="J34">
            <v>7</v>
          </cell>
          <cell r="K34">
            <v>3</v>
          </cell>
          <cell r="L34">
            <v>6</v>
          </cell>
          <cell r="M34">
            <v>1</v>
          </cell>
          <cell r="N34">
            <v>3</v>
          </cell>
          <cell r="O34">
            <v>5</v>
          </cell>
          <cell r="P34">
            <v>4</v>
          </cell>
          <cell r="Q34">
            <v>3</v>
          </cell>
          <cell r="R34">
            <v>1</v>
          </cell>
          <cell r="S34">
            <v>3</v>
          </cell>
          <cell r="T34">
            <v>1</v>
          </cell>
          <cell r="U34">
            <v>1</v>
          </cell>
          <cell r="V34">
            <v>2</v>
          </cell>
          <cell r="W34">
            <v>2</v>
          </cell>
          <cell r="X34">
            <v>1</v>
          </cell>
          <cell r="Y34">
            <v>1</v>
          </cell>
          <cell r="AB34">
            <v>7</v>
          </cell>
          <cell r="AC34">
            <v>1</v>
          </cell>
          <cell r="AF34">
            <v>1</v>
          </cell>
          <cell r="AG34">
            <v>1</v>
          </cell>
          <cell r="AH34">
            <v>3</v>
          </cell>
          <cell r="AM34">
            <v>4</v>
          </cell>
          <cell r="AO34">
            <v>1</v>
          </cell>
          <cell r="AT34">
            <v>2</v>
          </cell>
          <cell r="BH34">
            <v>1</v>
          </cell>
          <cell r="BI34">
            <v>2</v>
          </cell>
          <cell r="BN34">
            <v>2</v>
          </cell>
          <cell r="BQ34">
            <v>1</v>
          </cell>
          <cell r="BS34">
            <v>2</v>
          </cell>
          <cell r="BT34">
            <v>1</v>
          </cell>
        </row>
        <row r="35">
          <cell r="A35" t="str">
            <v>D395</v>
          </cell>
          <cell r="D35" t="str">
            <v>DAÑO AMBIE INST CON HABIL  CEM</v>
          </cell>
          <cell r="P35">
            <v>1</v>
          </cell>
          <cell r="AD35">
            <v>3</v>
          </cell>
          <cell r="AH35">
            <v>2</v>
          </cell>
          <cell r="AM35">
            <v>1</v>
          </cell>
          <cell r="AP35">
            <v>2</v>
          </cell>
          <cell r="AR35">
            <v>1</v>
          </cell>
          <cell r="AT35">
            <v>1</v>
          </cell>
          <cell r="AY35">
            <v>2</v>
          </cell>
          <cell r="BK35">
            <v>1</v>
          </cell>
          <cell r="BN35">
            <v>1</v>
          </cell>
        </row>
        <row r="36">
          <cell r="A36" t="str">
            <v>D396</v>
          </cell>
          <cell r="D36" t="str">
            <v>DAÑO AMBIEN  DESA  1 A 5 HECT</v>
          </cell>
          <cell r="E36">
            <v>1</v>
          </cell>
          <cell r="F36">
            <v>4</v>
          </cell>
          <cell r="G36">
            <v>1</v>
          </cell>
          <cell r="H36">
            <v>2</v>
          </cell>
          <cell r="J36">
            <v>1</v>
          </cell>
          <cell r="L36">
            <v>4</v>
          </cell>
          <cell r="M36">
            <v>2</v>
          </cell>
          <cell r="N36">
            <v>1</v>
          </cell>
          <cell r="O36">
            <v>1</v>
          </cell>
          <cell r="P36">
            <v>2</v>
          </cell>
          <cell r="R36">
            <v>3</v>
          </cell>
          <cell r="S36">
            <v>4</v>
          </cell>
          <cell r="T36">
            <v>2</v>
          </cell>
          <cell r="U36">
            <v>3</v>
          </cell>
          <cell r="V36">
            <v>2</v>
          </cell>
          <cell r="W36">
            <v>5</v>
          </cell>
          <cell r="X36">
            <v>2</v>
          </cell>
          <cell r="Y36">
            <v>4</v>
          </cell>
          <cell r="AB36">
            <v>2</v>
          </cell>
          <cell r="AC36">
            <v>3</v>
          </cell>
          <cell r="AD36">
            <v>2</v>
          </cell>
          <cell r="AE36">
            <v>1</v>
          </cell>
          <cell r="AF36">
            <v>1</v>
          </cell>
          <cell r="AH36">
            <v>2</v>
          </cell>
          <cell r="AI36">
            <v>2</v>
          </cell>
          <cell r="AJ36">
            <v>2</v>
          </cell>
          <cell r="AK36">
            <v>3</v>
          </cell>
          <cell r="AL36">
            <v>3</v>
          </cell>
          <cell r="AM36">
            <v>2</v>
          </cell>
          <cell r="AN36">
            <v>2</v>
          </cell>
          <cell r="AO36">
            <v>1</v>
          </cell>
          <cell r="AP36">
            <v>9</v>
          </cell>
          <cell r="AQ36">
            <v>5</v>
          </cell>
          <cell r="AS36">
            <v>3</v>
          </cell>
          <cell r="AT36">
            <v>1</v>
          </cell>
          <cell r="AU36">
            <v>1</v>
          </cell>
          <cell r="AW36">
            <v>2</v>
          </cell>
          <cell r="AY36">
            <v>2</v>
          </cell>
          <cell r="AZ36">
            <v>1</v>
          </cell>
          <cell r="BA36">
            <v>3</v>
          </cell>
          <cell r="BB36">
            <v>3</v>
          </cell>
          <cell r="BD36">
            <v>6</v>
          </cell>
          <cell r="BE36">
            <v>2</v>
          </cell>
          <cell r="BF36">
            <v>2</v>
          </cell>
          <cell r="BG36">
            <v>2</v>
          </cell>
          <cell r="BH36">
            <v>5</v>
          </cell>
          <cell r="BI36">
            <v>3</v>
          </cell>
          <cell r="BJ36">
            <v>1</v>
          </cell>
          <cell r="BK36">
            <v>4</v>
          </cell>
          <cell r="BL36">
            <v>2</v>
          </cell>
          <cell r="BM36">
            <v>4</v>
          </cell>
          <cell r="BN36">
            <v>2</v>
          </cell>
          <cell r="BO36">
            <v>4</v>
          </cell>
          <cell r="BP36">
            <v>3</v>
          </cell>
          <cell r="BQ36">
            <v>1</v>
          </cell>
          <cell r="BS36">
            <v>2</v>
          </cell>
          <cell r="BT36">
            <v>3</v>
          </cell>
          <cell r="BU36">
            <v>1</v>
          </cell>
          <cell r="BV36">
            <v>4</v>
          </cell>
          <cell r="BW36">
            <v>5</v>
          </cell>
          <cell r="BX36">
            <v>4</v>
          </cell>
        </row>
        <row r="37">
          <cell r="A37" t="str">
            <v>D397</v>
          </cell>
          <cell r="D37" t="str">
            <v>DAÑO AMBIEN  DESA  5 A 10 HECT</v>
          </cell>
          <cell r="F37">
            <v>2</v>
          </cell>
          <cell r="G37">
            <v>1</v>
          </cell>
          <cell r="I37">
            <v>1</v>
          </cell>
          <cell r="L37">
            <v>1</v>
          </cell>
          <cell r="M37">
            <v>4</v>
          </cell>
          <cell r="Q37">
            <v>1</v>
          </cell>
          <cell r="AE37">
            <v>2</v>
          </cell>
          <cell r="AF37">
            <v>2</v>
          </cell>
          <cell r="AG37">
            <v>1</v>
          </cell>
          <cell r="AJ37">
            <v>3</v>
          </cell>
          <cell r="AN37">
            <v>2</v>
          </cell>
          <cell r="AO37">
            <v>1</v>
          </cell>
          <cell r="AP37">
            <v>3</v>
          </cell>
          <cell r="AQ37">
            <v>2</v>
          </cell>
          <cell r="AW37">
            <v>1</v>
          </cell>
          <cell r="AX37">
            <v>1</v>
          </cell>
          <cell r="BA37">
            <v>2</v>
          </cell>
          <cell r="BB37">
            <v>1</v>
          </cell>
          <cell r="BD37">
            <v>1</v>
          </cell>
          <cell r="BH37">
            <v>2</v>
          </cell>
          <cell r="BI37">
            <v>3</v>
          </cell>
          <cell r="BL37">
            <v>1</v>
          </cell>
          <cell r="BN37">
            <v>2</v>
          </cell>
          <cell r="BP37">
            <v>1</v>
          </cell>
          <cell r="BQ37">
            <v>1</v>
          </cell>
          <cell r="BS37">
            <v>1</v>
          </cell>
          <cell r="BT37">
            <v>1</v>
          </cell>
          <cell r="BU37">
            <v>2</v>
          </cell>
          <cell r="BV37">
            <v>2</v>
          </cell>
          <cell r="BW37">
            <v>1</v>
          </cell>
          <cell r="BX37">
            <v>1</v>
          </cell>
        </row>
        <row r="38">
          <cell r="A38" t="str">
            <v>D398</v>
          </cell>
          <cell r="D38" t="str">
            <v>DAÑO AMBIEN  DESA  MAS 10 HECT</v>
          </cell>
          <cell r="F38">
            <v>3</v>
          </cell>
          <cell r="I38">
            <v>1</v>
          </cell>
          <cell r="J38">
            <v>1</v>
          </cell>
          <cell r="P38">
            <v>2</v>
          </cell>
          <cell r="U38">
            <v>1</v>
          </cell>
          <cell r="V38">
            <v>1</v>
          </cell>
          <cell r="AC38">
            <v>1</v>
          </cell>
          <cell r="AE38">
            <v>1</v>
          </cell>
          <cell r="AH38">
            <v>3</v>
          </cell>
          <cell r="AI38">
            <v>1</v>
          </cell>
          <cell r="AJ38">
            <v>1</v>
          </cell>
          <cell r="AK38">
            <v>1</v>
          </cell>
          <cell r="AO38">
            <v>2</v>
          </cell>
          <cell r="AP38">
            <v>2</v>
          </cell>
          <cell r="AQ38">
            <v>2</v>
          </cell>
          <cell r="AU38">
            <v>1</v>
          </cell>
          <cell r="AV38">
            <v>1</v>
          </cell>
          <cell r="AX38">
            <v>2</v>
          </cell>
          <cell r="AY38">
            <v>2</v>
          </cell>
          <cell r="BD38">
            <v>1</v>
          </cell>
          <cell r="BE38">
            <v>1</v>
          </cell>
          <cell r="BF38">
            <v>1</v>
          </cell>
          <cell r="BH38">
            <v>3</v>
          </cell>
          <cell r="BI38">
            <v>1</v>
          </cell>
          <cell r="BK38">
            <v>1</v>
          </cell>
          <cell r="BM38">
            <v>1</v>
          </cell>
          <cell r="BN38">
            <v>1</v>
          </cell>
          <cell r="BO38">
            <v>1</v>
          </cell>
          <cell r="BT38">
            <v>1</v>
          </cell>
        </row>
        <row r="39">
          <cell r="A39" t="str">
            <v>D399</v>
          </cell>
          <cell r="D39" t="str">
            <v>DAÑO AMBIEN  DESA  PRO ASO PAR</v>
          </cell>
          <cell r="F39">
            <v>2</v>
          </cell>
          <cell r="G39">
            <v>1</v>
          </cell>
          <cell r="H39">
            <v>1</v>
          </cell>
          <cell r="J39">
            <v>1</v>
          </cell>
          <cell r="L39">
            <v>1</v>
          </cell>
          <cell r="M39">
            <v>4</v>
          </cell>
          <cell r="P39">
            <v>1</v>
          </cell>
          <cell r="Q39">
            <v>1</v>
          </cell>
          <cell r="V39">
            <v>1</v>
          </cell>
          <cell r="Y39">
            <v>1</v>
          </cell>
          <cell r="AA39">
            <v>1</v>
          </cell>
          <cell r="AB39">
            <v>1</v>
          </cell>
          <cell r="AC39">
            <v>2</v>
          </cell>
          <cell r="AD39">
            <v>2</v>
          </cell>
          <cell r="AF39">
            <v>3</v>
          </cell>
          <cell r="AH39">
            <v>1</v>
          </cell>
          <cell r="AU39">
            <v>1</v>
          </cell>
          <cell r="AV39">
            <v>1</v>
          </cell>
          <cell r="BD39">
            <v>1</v>
          </cell>
          <cell r="BK39">
            <v>1</v>
          </cell>
          <cell r="BW39">
            <v>1</v>
          </cell>
        </row>
        <row r="40">
          <cell r="A40" t="str">
            <v>D400</v>
          </cell>
          <cell r="D40" t="str">
            <v>DER DAÑO AMBI MOD EST INO PREV</v>
          </cell>
          <cell r="E40">
            <v>23</v>
          </cell>
          <cell r="F40">
            <v>6</v>
          </cell>
          <cell r="G40">
            <v>1</v>
          </cell>
          <cell r="J40">
            <v>7</v>
          </cell>
          <cell r="M40">
            <v>2</v>
          </cell>
          <cell r="N40">
            <v>1</v>
          </cell>
          <cell r="O40">
            <v>6</v>
          </cell>
          <cell r="P40">
            <v>23</v>
          </cell>
          <cell r="Q40">
            <v>22</v>
          </cell>
          <cell r="R40">
            <v>6</v>
          </cell>
          <cell r="S40">
            <v>10</v>
          </cell>
          <cell r="T40">
            <v>4</v>
          </cell>
          <cell r="U40">
            <v>6</v>
          </cell>
          <cell r="V40">
            <v>15</v>
          </cell>
          <cell r="W40">
            <v>2</v>
          </cell>
          <cell r="X40">
            <v>2</v>
          </cell>
          <cell r="Y40">
            <v>11</v>
          </cell>
          <cell r="AA40">
            <v>13</v>
          </cell>
          <cell r="AB40">
            <v>26</v>
          </cell>
          <cell r="AC40">
            <v>7</v>
          </cell>
          <cell r="AD40">
            <v>6</v>
          </cell>
          <cell r="AE40">
            <v>12</v>
          </cell>
          <cell r="AF40">
            <v>2</v>
          </cell>
          <cell r="AG40">
            <v>6</v>
          </cell>
          <cell r="AH40">
            <v>11</v>
          </cell>
          <cell r="AK40">
            <v>3</v>
          </cell>
          <cell r="AL40">
            <v>6</v>
          </cell>
          <cell r="AM40">
            <v>12</v>
          </cell>
          <cell r="AN40">
            <v>17</v>
          </cell>
          <cell r="AO40">
            <v>2</v>
          </cell>
          <cell r="AP40">
            <v>6</v>
          </cell>
          <cell r="AQ40">
            <v>3</v>
          </cell>
          <cell r="AS40">
            <v>2</v>
          </cell>
          <cell r="AU40">
            <v>13</v>
          </cell>
          <cell r="BA40">
            <v>1</v>
          </cell>
          <cell r="BG40">
            <v>2</v>
          </cell>
          <cell r="BH40">
            <v>5</v>
          </cell>
          <cell r="BI40">
            <v>3</v>
          </cell>
          <cell r="BJ40">
            <v>6</v>
          </cell>
          <cell r="BK40">
            <v>1</v>
          </cell>
          <cell r="BL40">
            <v>1</v>
          </cell>
          <cell r="BO40">
            <v>11</v>
          </cell>
          <cell r="BQ40">
            <v>4</v>
          </cell>
          <cell r="BR40">
            <v>1</v>
          </cell>
          <cell r="BS40">
            <v>2</v>
          </cell>
          <cell r="BT40">
            <v>10</v>
          </cell>
          <cell r="BU40">
            <v>1</v>
          </cell>
          <cell r="BW40">
            <v>2</v>
          </cell>
        </row>
        <row r="41">
          <cell r="A41" t="str">
            <v>D982</v>
          </cell>
          <cell r="D41" t="str">
            <v>DER DAÑO AMBI MOD EST RIES AMB</v>
          </cell>
          <cell r="J41">
            <v>1</v>
          </cell>
          <cell r="L41">
            <v>2</v>
          </cell>
          <cell r="M41">
            <v>2</v>
          </cell>
          <cell r="Q41">
            <v>1</v>
          </cell>
          <cell r="X41">
            <v>2</v>
          </cell>
          <cell r="AK41">
            <v>2</v>
          </cell>
          <cell r="AS41">
            <v>2</v>
          </cell>
          <cell r="AT41">
            <v>1</v>
          </cell>
          <cell r="AW41">
            <v>1</v>
          </cell>
          <cell r="BE41">
            <v>1</v>
          </cell>
          <cell r="BI41">
            <v>1</v>
          </cell>
          <cell r="BR41">
            <v>26</v>
          </cell>
          <cell r="BU41">
            <v>1</v>
          </cell>
          <cell r="BW41">
            <v>1</v>
          </cell>
          <cell r="BX41">
            <v>10</v>
          </cell>
        </row>
        <row r="42">
          <cell r="A42" t="str">
            <v>DC74</v>
          </cell>
          <cell r="D42" t="str">
            <v>LIC AMB UNI FUENT JURIS ESTAT</v>
          </cell>
          <cell r="AU42">
            <v>1</v>
          </cell>
          <cell r="AX42">
            <v>1</v>
          </cell>
          <cell r="BH42">
            <v>1</v>
          </cell>
          <cell r="BT42">
            <v>1</v>
          </cell>
        </row>
        <row r="43">
          <cell r="A43" t="str">
            <v>DC75</v>
          </cell>
          <cell r="D43" t="str">
            <v>OTORGAM LICENCIA AMBIENT UNICA</v>
          </cell>
          <cell r="AW43">
            <v>1</v>
          </cell>
          <cell r="AX43">
            <v>1</v>
          </cell>
          <cell r="AZ43">
            <v>1</v>
          </cell>
          <cell r="BD43">
            <v>2</v>
          </cell>
          <cell r="BF43">
            <v>3</v>
          </cell>
          <cell r="BI43">
            <v>4</v>
          </cell>
          <cell r="BJ43">
            <v>4</v>
          </cell>
          <cell r="BK43">
            <v>2</v>
          </cell>
          <cell r="BL43">
            <v>1</v>
          </cell>
          <cell r="BM43">
            <v>2</v>
          </cell>
          <cell r="BN43">
            <v>2</v>
          </cell>
          <cell r="BO43">
            <v>1</v>
          </cell>
          <cell r="BP43">
            <v>1</v>
          </cell>
          <cell r="BQ43">
            <v>1</v>
          </cell>
          <cell r="BS43">
            <v>3</v>
          </cell>
          <cell r="BU43">
            <v>1</v>
          </cell>
          <cell r="BV43">
            <v>1</v>
          </cell>
          <cell r="BW43">
            <v>3</v>
          </cell>
          <cell r="BX43">
            <v>1</v>
          </cell>
        </row>
        <row r="44">
          <cell r="A44" t="str">
            <v>D414</v>
          </cell>
          <cell r="B44" t="str">
            <v>4143010110</v>
          </cell>
          <cell r="C44" t="str">
            <v>POR REG DE GENER DE RESID MANEJO ESP PERS FIS MOR</v>
          </cell>
          <cell r="D44" t="str">
            <v>REGIS MANEJ REISDU P FIS O MOR</v>
          </cell>
          <cell r="E44">
            <v>12</v>
          </cell>
          <cell r="F44">
            <v>7</v>
          </cell>
          <cell r="G44">
            <v>4</v>
          </cell>
          <cell r="H44">
            <v>3</v>
          </cell>
          <cell r="I44">
            <v>11</v>
          </cell>
          <cell r="J44">
            <v>7</v>
          </cell>
          <cell r="K44">
            <v>2</v>
          </cell>
          <cell r="L44">
            <v>8</v>
          </cell>
          <cell r="M44">
            <v>5</v>
          </cell>
          <cell r="N44">
            <v>6</v>
          </cell>
          <cell r="O44">
            <v>6</v>
          </cell>
          <cell r="P44">
            <v>2</v>
          </cell>
          <cell r="Q44">
            <v>3</v>
          </cell>
          <cell r="R44">
            <v>1</v>
          </cell>
          <cell r="S44">
            <v>4</v>
          </cell>
          <cell r="T44">
            <v>7</v>
          </cell>
          <cell r="U44">
            <v>1</v>
          </cell>
          <cell r="V44">
            <v>6</v>
          </cell>
          <cell r="W44">
            <v>1</v>
          </cell>
          <cell r="X44">
            <v>9</v>
          </cell>
          <cell r="Y44">
            <v>4</v>
          </cell>
          <cell r="Z44">
            <v>2</v>
          </cell>
          <cell r="AC44">
            <v>5</v>
          </cell>
          <cell r="AD44">
            <v>2</v>
          </cell>
          <cell r="AE44">
            <v>1</v>
          </cell>
          <cell r="AF44">
            <v>10</v>
          </cell>
          <cell r="AG44">
            <v>3</v>
          </cell>
          <cell r="AH44">
            <v>7</v>
          </cell>
          <cell r="AI44">
            <v>2</v>
          </cell>
          <cell r="AJ44">
            <v>1</v>
          </cell>
          <cell r="AK44">
            <v>4</v>
          </cell>
          <cell r="AL44">
            <v>3</v>
          </cell>
          <cell r="AM44">
            <v>3</v>
          </cell>
          <cell r="AN44">
            <v>2</v>
          </cell>
          <cell r="AO44">
            <v>2</v>
          </cell>
          <cell r="AP44">
            <v>2</v>
          </cell>
          <cell r="AQ44">
            <v>1</v>
          </cell>
          <cell r="AR44">
            <v>5</v>
          </cell>
          <cell r="AS44">
            <v>2</v>
          </cell>
          <cell r="AT44">
            <v>30</v>
          </cell>
          <cell r="AU44">
            <v>2</v>
          </cell>
          <cell r="AV44">
            <v>10</v>
          </cell>
          <cell r="AW44">
            <v>4</v>
          </cell>
          <cell r="AX44">
            <v>3</v>
          </cell>
          <cell r="AY44">
            <v>7</v>
          </cell>
          <cell r="AZ44">
            <v>3</v>
          </cell>
          <cell r="BA44">
            <v>7</v>
          </cell>
          <cell r="BB44">
            <v>5</v>
          </cell>
          <cell r="BC44">
            <v>3</v>
          </cell>
          <cell r="BD44">
            <v>3</v>
          </cell>
          <cell r="BE44">
            <v>6</v>
          </cell>
          <cell r="BF44">
            <v>8</v>
          </cell>
          <cell r="BG44">
            <v>6</v>
          </cell>
          <cell r="BH44">
            <v>7</v>
          </cell>
          <cell r="BI44">
            <v>3</v>
          </cell>
          <cell r="BJ44">
            <v>5</v>
          </cell>
          <cell r="BK44">
            <v>3</v>
          </cell>
          <cell r="BL44">
            <v>6</v>
          </cell>
          <cell r="BM44">
            <v>4</v>
          </cell>
          <cell r="BN44">
            <v>2</v>
          </cell>
          <cell r="BO44">
            <v>3</v>
          </cell>
          <cell r="BP44">
            <v>4</v>
          </cell>
          <cell r="BQ44">
            <v>9</v>
          </cell>
          <cell r="BR44">
            <v>8</v>
          </cell>
          <cell r="BS44">
            <v>7</v>
          </cell>
          <cell r="BT44">
            <v>4</v>
          </cell>
          <cell r="BV44">
            <v>3</v>
          </cell>
          <cell r="BW44">
            <v>9</v>
          </cell>
          <cell r="BX44">
            <v>5</v>
          </cell>
        </row>
        <row r="45">
          <cell r="A45" t="str">
            <v>D415</v>
          </cell>
          <cell r="B45" t="str">
            <v>4143010111</v>
          </cell>
          <cell r="C45" t="str">
            <v>POR EL REGISTRO COMO GESTOR DE RESID DE MANEJO ESP</v>
          </cell>
          <cell r="D45" t="str">
            <v>REGIS MANEJ REISDU COMO GESTOR</v>
          </cell>
          <cell r="E45">
            <v>2</v>
          </cell>
          <cell r="F45">
            <v>3</v>
          </cell>
          <cell r="H45">
            <v>2</v>
          </cell>
          <cell r="I45">
            <v>4</v>
          </cell>
          <cell r="J45">
            <v>1</v>
          </cell>
          <cell r="K45">
            <v>2</v>
          </cell>
          <cell r="L45">
            <v>2</v>
          </cell>
          <cell r="M45">
            <v>3</v>
          </cell>
          <cell r="N45">
            <v>2</v>
          </cell>
          <cell r="O45">
            <v>4</v>
          </cell>
          <cell r="P45">
            <v>2</v>
          </cell>
          <cell r="Q45">
            <v>3</v>
          </cell>
          <cell r="R45">
            <v>1</v>
          </cell>
          <cell r="S45">
            <v>2</v>
          </cell>
          <cell r="T45">
            <v>2</v>
          </cell>
          <cell r="U45">
            <v>1</v>
          </cell>
          <cell r="W45">
            <v>2</v>
          </cell>
          <cell r="X45">
            <v>3</v>
          </cell>
          <cell r="Y45">
            <v>1</v>
          </cell>
          <cell r="Z45">
            <v>5</v>
          </cell>
          <cell r="AB45">
            <v>2</v>
          </cell>
          <cell r="AD45">
            <v>4</v>
          </cell>
          <cell r="AE45">
            <v>4</v>
          </cell>
          <cell r="AF45">
            <v>6</v>
          </cell>
          <cell r="AG45">
            <v>2</v>
          </cell>
          <cell r="AH45">
            <v>1</v>
          </cell>
          <cell r="AI45">
            <v>2</v>
          </cell>
          <cell r="AJ45">
            <v>4</v>
          </cell>
          <cell r="AK45">
            <v>1</v>
          </cell>
          <cell r="AL45">
            <v>3</v>
          </cell>
          <cell r="AM45">
            <v>3</v>
          </cell>
          <cell r="AN45">
            <v>5</v>
          </cell>
          <cell r="AO45">
            <v>1</v>
          </cell>
          <cell r="AP45">
            <v>6</v>
          </cell>
          <cell r="AQ45">
            <v>2</v>
          </cell>
          <cell r="AS45">
            <v>2</v>
          </cell>
          <cell r="AT45">
            <v>4</v>
          </cell>
          <cell r="AU45">
            <v>2</v>
          </cell>
          <cell r="AV45">
            <v>2</v>
          </cell>
          <cell r="AW45">
            <v>5</v>
          </cell>
          <cell r="AX45">
            <v>1</v>
          </cell>
          <cell r="AY45">
            <v>4</v>
          </cell>
          <cell r="AZ45">
            <v>4</v>
          </cell>
          <cell r="BA45">
            <v>3</v>
          </cell>
          <cell r="BB45">
            <v>5</v>
          </cell>
          <cell r="BC45">
            <v>2</v>
          </cell>
          <cell r="BD45">
            <v>3</v>
          </cell>
          <cell r="BE45">
            <v>2</v>
          </cell>
          <cell r="BG45">
            <v>7</v>
          </cell>
          <cell r="BH45">
            <v>4</v>
          </cell>
          <cell r="BI45">
            <v>2</v>
          </cell>
          <cell r="BJ45">
            <v>1</v>
          </cell>
          <cell r="BK45">
            <v>3</v>
          </cell>
          <cell r="BL45">
            <v>3</v>
          </cell>
          <cell r="BM45">
            <v>3</v>
          </cell>
          <cell r="BN45">
            <v>5</v>
          </cell>
          <cell r="BO45">
            <v>3</v>
          </cell>
          <cell r="BP45">
            <v>3</v>
          </cell>
          <cell r="BQ45">
            <v>5</v>
          </cell>
          <cell r="BR45">
            <v>3</v>
          </cell>
          <cell r="BS45">
            <v>3</v>
          </cell>
          <cell r="BT45">
            <v>1</v>
          </cell>
          <cell r="BU45">
            <v>5</v>
          </cell>
          <cell r="BV45">
            <v>7</v>
          </cell>
          <cell r="BW45">
            <v>5</v>
          </cell>
          <cell r="BX45">
            <v>3</v>
          </cell>
        </row>
        <row r="46">
          <cell r="A46" t="str">
            <v>D416</v>
          </cell>
          <cell r="B46" t="str">
            <v>4143010112</v>
          </cell>
          <cell r="C46" t="str">
            <v>POR LA AUTORIZACION DE PLANES DE MANEJ RESID ESP</v>
          </cell>
          <cell r="D46" t="str">
            <v>AUTOR MANEJO ESPECIAL RESUDUOS</v>
          </cell>
          <cell r="E46">
            <v>15</v>
          </cell>
          <cell r="F46">
            <v>4</v>
          </cell>
          <cell r="G46">
            <v>5</v>
          </cell>
          <cell r="H46">
            <v>2</v>
          </cell>
          <cell r="I46">
            <v>4</v>
          </cell>
          <cell r="K46">
            <v>1</v>
          </cell>
          <cell r="L46">
            <v>10</v>
          </cell>
          <cell r="M46">
            <v>4</v>
          </cell>
          <cell r="N46">
            <v>10</v>
          </cell>
          <cell r="O46">
            <v>11</v>
          </cell>
          <cell r="P46">
            <v>5</v>
          </cell>
          <cell r="Q46">
            <v>4</v>
          </cell>
          <cell r="R46">
            <v>3</v>
          </cell>
          <cell r="S46">
            <v>5</v>
          </cell>
          <cell r="T46">
            <v>9</v>
          </cell>
          <cell r="V46">
            <v>5</v>
          </cell>
          <cell r="W46">
            <v>3</v>
          </cell>
          <cell r="X46">
            <v>4</v>
          </cell>
          <cell r="Y46">
            <v>6</v>
          </cell>
          <cell r="Z46">
            <v>2</v>
          </cell>
          <cell r="AB46">
            <v>1</v>
          </cell>
          <cell r="AC46">
            <v>6</v>
          </cell>
          <cell r="AD46">
            <v>5</v>
          </cell>
          <cell r="AE46">
            <v>1</v>
          </cell>
          <cell r="AF46">
            <v>10</v>
          </cell>
          <cell r="AG46">
            <v>3</v>
          </cell>
          <cell r="AH46">
            <v>2</v>
          </cell>
          <cell r="AI46">
            <v>2</v>
          </cell>
          <cell r="AK46">
            <v>8</v>
          </cell>
          <cell r="AL46">
            <v>5</v>
          </cell>
          <cell r="AM46">
            <v>8</v>
          </cell>
          <cell r="AN46">
            <v>6</v>
          </cell>
          <cell r="AO46">
            <v>4</v>
          </cell>
          <cell r="AP46">
            <v>20</v>
          </cell>
          <cell r="AQ46">
            <v>3</v>
          </cell>
          <cell r="AR46">
            <v>3</v>
          </cell>
          <cell r="AT46">
            <v>10</v>
          </cell>
          <cell r="AU46">
            <v>5</v>
          </cell>
          <cell r="AV46">
            <v>9</v>
          </cell>
          <cell r="AW46">
            <v>12</v>
          </cell>
          <cell r="AX46">
            <v>4</v>
          </cell>
          <cell r="AY46">
            <v>10</v>
          </cell>
          <cell r="AZ46">
            <v>5</v>
          </cell>
          <cell r="BA46">
            <v>8</v>
          </cell>
          <cell r="BB46">
            <v>4</v>
          </cell>
          <cell r="BC46">
            <v>4</v>
          </cell>
          <cell r="BD46">
            <v>5</v>
          </cell>
          <cell r="BE46">
            <v>9</v>
          </cell>
          <cell r="BF46">
            <v>7</v>
          </cell>
          <cell r="BG46">
            <v>8</v>
          </cell>
          <cell r="BH46">
            <v>21</v>
          </cell>
          <cell r="BI46">
            <v>7</v>
          </cell>
          <cell r="BJ46">
            <v>5</v>
          </cell>
          <cell r="BK46">
            <v>4</v>
          </cell>
          <cell r="BL46">
            <v>5</v>
          </cell>
          <cell r="BM46">
            <v>4</v>
          </cell>
          <cell r="BN46">
            <v>9</v>
          </cell>
          <cell r="BO46">
            <v>2</v>
          </cell>
          <cell r="BP46">
            <v>8</v>
          </cell>
          <cell r="BQ46">
            <v>6</v>
          </cell>
          <cell r="BR46">
            <v>1</v>
          </cell>
          <cell r="BS46">
            <v>9</v>
          </cell>
          <cell r="BT46">
            <v>11</v>
          </cell>
          <cell r="BU46">
            <v>4</v>
          </cell>
          <cell r="BV46">
            <v>11</v>
          </cell>
          <cell r="BW46">
            <v>13</v>
          </cell>
          <cell r="BX46">
            <v>6</v>
          </cell>
        </row>
        <row r="47">
          <cell r="A47" t="str">
            <v>D755</v>
          </cell>
          <cell r="B47" t="str">
            <v>4143010113</v>
          </cell>
          <cell r="C47" t="str">
            <v>POR DICT EXPED DE LIC AMBIEN FUENTE JURISD ESTAT</v>
          </cell>
          <cell r="D47" t="str">
            <v>DICT.EXPED.LIC.AMB.JURISD ESTA</v>
          </cell>
          <cell r="F47">
            <v>5</v>
          </cell>
          <cell r="Q47">
            <v>2</v>
          </cell>
          <cell r="Y47">
            <v>1</v>
          </cell>
          <cell r="Z47">
            <v>1</v>
          </cell>
        </row>
        <row r="48">
          <cell r="A48" t="str">
            <v>D402</v>
          </cell>
          <cell r="B48" t="str">
            <v>4143010114</v>
          </cell>
          <cell r="C48" t="str">
            <v>POR DICT DE EXPED DE ACTUALIZ DE LIC AMBIENT UNICA</v>
          </cell>
          <cell r="D48" t="str">
            <v>DICTAM LICEN CÉDUL AMBIEN ÚNIC</v>
          </cell>
          <cell r="E48">
            <v>4</v>
          </cell>
          <cell r="F48">
            <v>3</v>
          </cell>
          <cell r="H48">
            <v>6</v>
          </cell>
          <cell r="I48">
            <v>2</v>
          </cell>
          <cell r="J48">
            <v>1</v>
          </cell>
          <cell r="L48">
            <v>62</v>
          </cell>
          <cell r="M48">
            <v>27</v>
          </cell>
          <cell r="N48">
            <v>112</v>
          </cell>
          <cell r="O48">
            <v>8</v>
          </cell>
          <cell r="P48">
            <v>2</v>
          </cell>
          <cell r="R48">
            <v>3</v>
          </cell>
          <cell r="S48">
            <v>1</v>
          </cell>
          <cell r="T48">
            <v>1</v>
          </cell>
          <cell r="U48">
            <v>2</v>
          </cell>
          <cell r="V48">
            <v>1</v>
          </cell>
          <cell r="W48">
            <v>3</v>
          </cell>
          <cell r="X48">
            <v>6</v>
          </cell>
          <cell r="Y48">
            <v>33</v>
          </cell>
          <cell r="Z48">
            <v>16</v>
          </cell>
          <cell r="AA48">
            <v>10</v>
          </cell>
          <cell r="AB48">
            <v>28</v>
          </cell>
          <cell r="AC48">
            <v>37</v>
          </cell>
          <cell r="AD48">
            <v>65</v>
          </cell>
          <cell r="AE48">
            <v>5</v>
          </cell>
          <cell r="AF48">
            <v>4</v>
          </cell>
          <cell r="AG48">
            <v>2</v>
          </cell>
          <cell r="AH48">
            <v>5</v>
          </cell>
          <cell r="AJ48">
            <v>4</v>
          </cell>
          <cell r="AK48">
            <v>90</v>
          </cell>
          <cell r="AL48">
            <v>116</v>
          </cell>
          <cell r="AM48">
            <v>11</v>
          </cell>
          <cell r="AN48">
            <v>6</v>
          </cell>
          <cell r="AO48">
            <v>3</v>
          </cell>
          <cell r="AP48">
            <v>2</v>
          </cell>
          <cell r="AQ48">
            <v>3</v>
          </cell>
          <cell r="AS48">
            <v>1</v>
          </cell>
          <cell r="AT48">
            <v>1</v>
          </cell>
          <cell r="AU48">
            <v>1</v>
          </cell>
          <cell r="AV48">
            <v>84</v>
          </cell>
          <cell r="AW48">
            <v>35</v>
          </cell>
          <cell r="AX48">
            <v>102</v>
          </cell>
          <cell r="AY48">
            <v>8</v>
          </cell>
          <cell r="AZ48">
            <v>1</v>
          </cell>
          <cell r="BA48">
            <v>1</v>
          </cell>
          <cell r="BC48">
            <v>1</v>
          </cell>
          <cell r="BD48">
            <v>1</v>
          </cell>
          <cell r="BE48">
            <v>2</v>
          </cell>
          <cell r="BG48">
            <v>5</v>
          </cell>
          <cell r="BH48">
            <v>22</v>
          </cell>
          <cell r="BI48">
            <v>47</v>
          </cell>
          <cell r="BJ48">
            <v>165</v>
          </cell>
          <cell r="BK48">
            <v>4</v>
          </cell>
          <cell r="BL48">
            <v>2</v>
          </cell>
          <cell r="BM48">
            <v>3</v>
          </cell>
          <cell r="BO48">
            <v>1</v>
          </cell>
          <cell r="BQ48">
            <v>1</v>
          </cell>
          <cell r="BS48">
            <v>4</v>
          </cell>
          <cell r="BT48">
            <v>72</v>
          </cell>
          <cell r="BU48">
            <v>46</v>
          </cell>
          <cell r="BV48">
            <v>108</v>
          </cell>
          <cell r="BW48">
            <v>11</v>
          </cell>
          <cell r="BX48">
            <v>2</v>
          </cell>
        </row>
        <row r="49">
          <cell r="A49" t="str">
            <v>D417</v>
          </cell>
          <cell r="D49" t="str">
            <v>DICTAM LICENC AMBIEN ÚNICAS</v>
          </cell>
          <cell r="E49">
            <v>1</v>
          </cell>
          <cell r="H49">
            <v>1</v>
          </cell>
          <cell r="L49">
            <v>3</v>
          </cell>
          <cell r="M49">
            <v>1</v>
          </cell>
          <cell r="N49">
            <v>2</v>
          </cell>
          <cell r="O49">
            <v>1</v>
          </cell>
          <cell r="Q49">
            <v>3</v>
          </cell>
          <cell r="R49">
            <v>2</v>
          </cell>
          <cell r="T49">
            <v>4</v>
          </cell>
          <cell r="U49">
            <v>2</v>
          </cell>
          <cell r="V49">
            <v>4</v>
          </cell>
          <cell r="W49">
            <v>4</v>
          </cell>
          <cell r="X49">
            <v>3</v>
          </cell>
          <cell r="Y49">
            <v>4</v>
          </cell>
          <cell r="Z49">
            <v>3</v>
          </cell>
          <cell r="AB49">
            <v>1</v>
          </cell>
          <cell r="AD49">
            <v>1</v>
          </cell>
          <cell r="AE49">
            <v>5</v>
          </cell>
          <cell r="AF49">
            <v>2</v>
          </cell>
          <cell r="AG49">
            <v>1</v>
          </cell>
          <cell r="AH49">
            <v>2</v>
          </cell>
          <cell r="AJ49">
            <v>1</v>
          </cell>
          <cell r="AK49">
            <v>1</v>
          </cell>
          <cell r="AL49">
            <v>3</v>
          </cell>
          <cell r="AM49">
            <v>1</v>
          </cell>
          <cell r="AN49">
            <v>2</v>
          </cell>
          <cell r="AO49">
            <v>3</v>
          </cell>
          <cell r="AP49">
            <v>1</v>
          </cell>
          <cell r="AQ49">
            <v>4</v>
          </cell>
          <cell r="AS49">
            <v>1</v>
          </cell>
          <cell r="AV49">
            <v>3</v>
          </cell>
          <cell r="AW49">
            <v>2</v>
          </cell>
          <cell r="AX49">
            <v>1</v>
          </cell>
          <cell r="AY49">
            <v>1</v>
          </cell>
          <cell r="AZ49">
            <v>2</v>
          </cell>
          <cell r="BA49">
            <v>5</v>
          </cell>
          <cell r="BB49">
            <v>2</v>
          </cell>
          <cell r="BC49">
            <v>2</v>
          </cell>
          <cell r="BD49">
            <v>2</v>
          </cell>
          <cell r="BE49">
            <v>1</v>
          </cell>
          <cell r="BF49">
            <v>1</v>
          </cell>
          <cell r="BM49">
            <v>1</v>
          </cell>
          <cell r="BN49">
            <v>1</v>
          </cell>
          <cell r="BO49">
            <v>1</v>
          </cell>
        </row>
        <row r="50">
          <cell r="A50" t="str">
            <v>D985</v>
          </cell>
          <cell r="D50" t="str">
            <v>REF.LIC.AMB.FTE.FIJ.AUM.PROD</v>
          </cell>
          <cell r="L50">
            <v>1</v>
          </cell>
          <cell r="Q50">
            <v>2</v>
          </cell>
          <cell r="V50">
            <v>2</v>
          </cell>
          <cell r="W50">
            <v>1</v>
          </cell>
          <cell r="Y50">
            <v>2</v>
          </cell>
          <cell r="AC50">
            <v>1</v>
          </cell>
          <cell r="AD50">
            <v>1</v>
          </cell>
          <cell r="AF50">
            <v>2</v>
          </cell>
          <cell r="AG50">
            <v>1</v>
          </cell>
          <cell r="AK50">
            <v>47</v>
          </cell>
          <cell r="AL50">
            <v>4</v>
          </cell>
          <cell r="AM50">
            <v>1</v>
          </cell>
          <cell r="AP50">
            <v>1</v>
          </cell>
          <cell r="AS50">
            <v>2</v>
          </cell>
          <cell r="AT50">
            <v>1</v>
          </cell>
          <cell r="AW50">
            <v>1</v>
          </cell>
          <cell r="AZ50">
            <v>1</v>
          </cell>
          <cell r="BD50">
            <v>1</v>
          </cell>
          <cell r="BJ50">
            <v>2</v>
          </cell>
          <cell r="BL50">
            <v>1</v>
          </cell>
          <cell r="BM50">
            <v>1</v>
          </cell>
          <cell r="BN50">
            <v>1</v>
          </cell>
          <cell r="BQ50">
            <v>2</v>
          </cell>
          <cell r="BR50">
            <v>1</v>
          </cell>
          <cell r="BV50">
            <v>3</v>
          </cell>
          <cell r="BW50">
            <v>1</v>
          </cell>
        </row>
        <row r="51">
          <cell r="A51" t="str">
            <v>D418</v>
          </cell>
          <cell r="B51" t="str">
            <v>4143010115</v>
          </cell>
          <cell r="C51" t="str">
            <v>POR LA VALIDACION DE DICTAMENES DE DAÑO AMBIENTAL</v>
          </cell>
          <cell r="D51" t="str">
            <v>OPI.TÉC.IMPAC.RIESGO AMB.11A20</v>
          </cell>
          <cell r="N51">
            <v>2</v>
          </cell>
          <cell r="O51">
            <v>6</v>
          </cell>
          <cell r="V51">
            <v>3</v>
          </cell>
          <cell r="Y51">
            <v>1</v>
          </cell>
          <cell r="AF51">
            <v>1</v>
          </cell>
          <cell r="AI51">
            <v>2</v>
          </cell>
          <cell r="AJ51">
            <v>1</v>
          </cell>
          <cell r="AK51">
            <v>1</v>
          </cell>
          <cell r="AP51">
            <v>2</v>
          </cell>
          <cell r="AQ51">
            <v>2</v>
          </cell>
          <cell r="AU51">
            <v>1</v>
          </cell>
          <cell r="AZ51">
            <v>2</v>
          </cell>
          <cell r="BB51">
            <v>1</v>
          </cell>
          <cell r="BD51">
            <v>1</v>
          </cell>
          <cell r="BF51">
            <v>1</v>
          </cell>
          <cell r="BG51">
            <v>3</v>
          </cell>
          <cell r="BI51">
            <v>4</v>
          </cell>
          <cell r="BJ51">
            <v>3</v>
          </cell>
          <cell r="BN51">
            <v>1</v>
          </cell>
          <cell r="BO51">
            <v>1</v>
          </cell>
          <cell r="BQ51">
            <v>1</v>
          </cell>
          <cell r="BR51">
            <v>1</v>
          </cell>
          <cell r="BS51">
            <v>3</v>
          </cell>
          <cell r="BV51">
            <v>1</v>
          </cell>
          <cell r="BX51">
            <v>3</v>
          </cell>
        </row>
        <row r="52">
          <cell r="A52" t="str">
            <v>D603</v>
          </cell>
          <cell r="D52" t="str">
            <v>OPIN.TÉC.IMPACTO Y RIESGO AMBI</v>
          </cell>
          <cell r="E52">
            <v>15</v>
          </cell>
          <cell r="F52">
            <v>12</v>
          </cell>
          <cell r="G52">
            <v>4</v>
          </cell>
          <cell r="H52">
            <v>12</v>
          </cell>
          <cell r="I52">
            <v>12</v>
          </cell>
          <cell r="J52">
            <v>24</v>
          </cell>
          <cell r="K52">
            <v>7</v>
          </cell>
          <cell r="L52">
            <v>3</v>
          </cell>
          <cell r="M52">
            <v>30</v>
          </cell>
          <cell r="N52">
            <v>99</v>
          </cell>
          <cell r="O52">
            <v>55</v>
          </cell>
          <cell r="P52">
            <v>24</v>
          </cell>
          <cell r="Q52">
            <v>14</v>
          </cell>
          <cell r="R52">
            <v>11</v>
          </cell>
          <cell r="S52">
            <v>8</v>
          </cell>
          <cell r="T52">
            <v>11</v>
          </cell>
          <cell r="U52">
            <v>12</v>
          </cell>
          <cell r="V52">
            <v>20</v>
          </cell>
          <cell r="W52">
            <v>12</v>
          </cell>
          <cell r="X52">
            <v>20</v>
          </cell>
          <cell r="Y52">
            <v>14</v>
          </cell>
          <cell r="Z52">
            <v>10</v>
          </cell>
          <cell r="AA52">
            <v>10</v>
          </cell>
          <cell r="AB52">
            <v>80</v>
          </cell>
          <cell r="AC52">
            <v>16</v>
          </cell>
          <cell r="AD52">
            <v>10</v>
          </cell>
          <cell r="AE52">
            <v>15</v>
          </cell>
          <cell r="AF52">
            <v>13</v>
          </cell>
          <cell r="AG52">
            <v>31</v>
          </cell>
          <cell r="AH52">
            <v>37</v>
          </cell>
          <cell r="AI52">
            <v>13</v>
          </cell>
          <cell r="AJ52">
            <v>34</v>
          </cell>
          <cell r="AK52">
            <v>9</v>
          </cell>
          <cell r="AL52">
            <v>12</v>
          </cell>
          <cell r="AM52">
            <v>98</v>
          </cell>
          <cell r="AN52">
            <v>28</v>
          </cell>
          <cell r="AO52">
            <v>35</v>
          </cell>
          <cell r="AP52">
            <v>18</v>
          </cell>
          <cell r="AQ52">
            <v>14</v>
          </cell>
          <cell r="AR52">
            <v>8</v>
          </cell>
          <cell r="AS52">
            <v>26</v>
          </cell>
          <cell r="AT52">
            <v>11</v>
          </cell>
          <cell r="AU52">
            <v>52</v>
          </cell>
          <cell r="AV52">
            <v>53</v>
          </cell>
          <cell r="AW52">
            <v>47</v>
          </cell>
          <cell r="AX52">
            <v>42</v>
          </cell>
          <cell r="AY52">
            <v>50</v>
          </cell>
          <cell r="AZ52">
            <v>40</v>
          </cell>
          <cell r="BA52">
            <v>18</v>
          </cell>
          <cell r="BB52">
            <v>16</v>
          </cell>
          <cell r="BC52">
            <v>12</v>
          </cell>
          <cell r="BD52">
            <v>22</v>
          </cell>
          <cell r="BE52">
            <v>19</v>
          </cell>
          <cell r="BF52">
            <v>25</v>
          </cell>
          <cell r="BG52">
            <v>74</v>
          </cell>
          <cell r="BH52">
            <v>59</v>
          </cell>
          <cell r="BI52">
            <v>103</v>
          </cell>
          <cell r="BJ52">
            <v>42</v>
          </cell>
          <cell r="BK52">
            <v>35</v>
          </cell>
          <cell r="BL52">
            <v>38</v>
          </cell>
          <cell r="BM52">
            <v>19</v>
          </cell>
          <cell r="BN52">
            <v>34</v>
          </cell>
          <cell r="BO52">
            <v>38</v>
          </cell>
          <cell r="BP52">
            <v>30</v>
          </cell>
          <cell r="BQ52">
            <v>8</v>
          </cell>
          <cell r="BR52">
            <v>27</v>
          </cell>
          <cell r="BS52">
            <v>102</v>
          </cell>
          <cell r="BT52">
            <v>60</v>
          </cell>
          <cell r="BU52">
            <v>51</v>
          </cell>
          <cell r="BV52">
            <v>34</v>
          </cell>
          <cell r="BW52">
            <v>39</v>
          </cell>
          <cell r="BX52">
            <v>28</v>
          </cell>
        </row>
        <row r="53">
          <cell r="A53" t="str">
            <v>D984</v>
          </cell>
          <cell r="D53" t="str">
            <v>VALID DICTAMEN DAÑO AMBIENTAL</v>
          </cell>
          <cell r="G53">
            <v>1</v>
          </cell>
          <cell r="I53">
            <v>4</v>
          </cell>
          <cell r="J53">
            <v>2</v>
          </cell>
          <cell r="K53">
            <v>1</v>
          </cell>
          <cell r="L53">
            <v>3</v>
          </cell>
          <cell r="M53">
            <v>4</v>
          </cell>
          <cell r="N53">
            <v>5</v>
          </cell>
          <cell r="O53">
            <v>5</v>
          </cell>
          <cell r="P53">
            <v>2</v>
          </cell>
          <cell r="Q53">
            <v>4</v>
          </cell>
          <cell r="R53">
            <v>1</v>
          </cell>
          <cell r="S53">
            <v>3</v>
          </cell>
          <cell r="T53">
            <v>4</v>
          </cell>
          <cell r="U53">
            <v>2</v>
          </cell>
          <cell r="V53">
            <v>2</v>
          </cell>
          <cell r="W53">
            <v>3</v>
          </cell>
          <cell r="X53">
            <v>5</v>
          </cell>
          <cell r="Y53">
            <v>6</v>
          </cell>
          <cell r="AA53">
            <v>1</v>
          </cell>
          <cell r="AB53">
            <v>3</v>
          </cell>
          <cell r="AC53">
            <v>1</v>
          </cell>
          <cell r="AE53">
            <v>4</v>
          </cell>
          <cell r="AF53">
            <v>1</v>
          </cell>
          <cell r="AG53">
            <v>3</v>
          </cell>
          <cell r="AH53">
            <v>3</v>
          </cell>
          <cell r="AJ53">
            <v>1</v>
          </cell>
          <cell r="AL53">
            <v>1</v>
          </cell>
          <cell r="AN53">
            <v>3</v>
          </cell>
          <cell r="AP53">
            <v>2</v>
          </cell>
          <cell r="AQ53">
            <v>5</v>
          </cell>
          <cell r="AR53">
            <v>4</v>
          </cell>
          <cell r="AT53">
            <v>1</v>
          </cell>
          <cell r="AU53">
            <v>1</v>
          </cell>
          <cell r="AV53">
            <v>1</v>
          </cell>
          <cell r="AX53">
            <v>1</v>
          </cell>
          <cell r="AY53">
            <v>7</v>
          </cell>
          <cell r="AZ53">
            <v>6</v>
          </cell>
          <cell r="BA53">
            <v>3</v>
          </cell>
          <cell r="BB53">
            <v>7</v>
          </cell>
          <cell r="BC53">
            <v>4</v>
          </cell>
          <cell r="BD53">
            <v>4</v>
          </cell>
          <cell r="BE53">
            <v>2</v>
          </cell>
          <cell r="BF53">
            <v>7</v>
          </cell>
          <cell r="BG53">
            <v>5</v>
          </cell>
          <cell r="BH53">
            <v>10</v>
          </cell>
          <cell r="BI53">
            <v>3</v>
          </cell>
          <cell r="BJ53">
            <v>2</v>
          </cell>
          <cell r="BK53">
            <v>5</v>
          </cell>
          <cell r="BL53">
            <v>4</v>
          </cell>
          <cell r="BM53">
            <v>3</v>
          </cell>
          <cell r="BN53">
            <v>7</v>
          </cell>
          <cell r="BO53">
            <v>6</v>
          </cell>
          <cell r="BP53">
            <v>6</v>
          </cell>
          <cell r="BQ53">
            <v>8</v>
          </cell>
          <cell r="BR53">
            <v>5</v>
          </cell>
          <cell r="BS53">
            <v>2</v>
          </cell>
          <cell r="BT53">
            <v>4</v>
          </cell>
          <cell r="BU53">
            <v>2</v>
          </cell>
          <cell r="BV53">
            <v>5</v>
          </cell>
          <cell r="BW53">
            <v>1</v>
          </cell>
          <cell r="BX53">
            <v>3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io ingresos"/>
      <sheetName val="2024vs2023"/>
      <sheetName val="F5"/>
      <sheetName val="Resumen"/>
      <sheetName val="Fichas"/>
      <sheetName val="ISN"/>
      <sheetName val="CPE"/>
      <sheetName val="S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E4">
            <v>1572236384</v>
          </cell>
          <cell r="F4">
            <v>2611864014.5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  <pageSetUpPr fitToPage="1"/>
  </sheetPr>
  <dimension ref="A1:K134"/>
  <sheetViews>
    <sheetView tabSelected="1" topLeftCell="A65" zoomScale="120" zoomScaleNormal="120" workbookViewId="0">
      <selection activeCell="A80" sqref="A2:I80"/>
    </sheetView>
  </sheetViews>
  <sheetFormatPr baseColWidth="10" defaultRowHeight="15" x14ac:dyDescent="0.25"/>
  <cols>
    <col min="1" max="1" width="2.28515625" customWidth="1"/>
    <col min="2" max="2" width="2.7109375" customWidth="1"/>
    <col min="3" max="3" width="47.140625" customWidth="1"/>
    <col min="4" max="4" width="17.42578125" style="3" customWidth="1"/>
    <col min="5" max="5" width="15.42578125" style="3" customWidth="1"/>
    <col min="6" max="6" width="18.140625" style="3" customWidth="1"/>
    <col min="7" max="7" width="19.5703125" style="3" customWidth="1"/>
    <col min="8" max="8" width="17.140625" style="3" customWidth="1"/>
    <col min="9" max="9" width="20.85546875" style="3" customWidth="1"/>
    <col min="11" max="11" width="18.5703125" bestFit="1" customWidth="1"/>
  </cols>
  <sheetData>
    <row r="1" spans="1:11" ht="15.75" thickBot="1" x14ac:dyDescent="0.3">
      <c r="A1" s="1"/>
      <c r="B1" s="2"/>
    </row>
    <row r="2" spans="1:11" x14ac:dyDescent="0.25">
      <c r="A2" s="49" t="s">
        <v>0</v>
      </c>
      <c r="B2" s="50"/>
      <c r="C2" s="50"/>
      <c r="D2" s="50"/>
      <c r="E2" s="50"/>
      <c r="F2" s="50"/>
      <c r="G2" s="50"/>
      <c r="H2" s="50"/>
      <c r="I2" s="51"/>
    </row>
    <row r="3" spans="1:11" ht="14.25" customHeight="1" x14ac:dyDescent="0.25">
      <c r="A3" s="52" t="s">
        <v>1</v>
      </c>
      <c r="B3" s="53"/>
      <c r="C3" s="53"/>
      <c r="D3" s="53"/>
      <c r="E3" s="53"/>
      <c r="F3" s="53"/>
      <c r="G3" s="53"/>
      <c r="H3" s="53"/>
      <c r="I3" s="54"/>
    </row>
    <row r="4" spans="1:11" x14ac:dyDescent="0.25">
      <c r="A4" s="52" t="s">
        <v>2</v>
      </c>
      <c r="B4" s="53"/>
      <c r="C4" s="53"/>
      <c r="D4" s="53"/>
      <c r="E4" s="53"/>
      <c r="F4" s="53"/>
      <c r="G4" s="53"/>
      <c r="H4" s="53"/>
      <c r="I4" s="54"/>
    </row>
    <row r="5" spans="1:11" ht="12.75" customHeight="1" thickBot="1" x14ac:dyDescent="0.3">
      <c r="A5" s="55" t="s">
        <v>3</v>
      </c>
      <c r="B5" s="56"/>
      <c r="C5" s="56"/>
      <c r="D5" s="56"/>
      <c r="E5" s="56"/>
      <c r="F5" s="56"/>
      <c r="G5" s="56"/>
      <c r="H5" s="56"/>
      <c r="I5" s="57"/>
    </row>
    <row r="6" spans="1:11" ht="15.75" thickBot="1" x14ac:dyDescent="0.3">
      <c r="A6" s="58"/>
      <c r="B6" s="59"/>
      <c r="C6" s="60"/>
      <c r="D6" s="61" t="s">
        <v>4</v>
      </c>
      <c r="E6" s="62"/>
      <c r="F6" s="62"/>
      <c r="G6" s="62"/>
      <c r="H6" s="63"/>
      <c r="I6" s="64" t="s">
        <v>5</v>
      </c>
    </row>
    <row r="7" spans="1:11" ht="15" customHeight="1" x14ac:dyDescent="0.25">
      <c r="A7" s="67" t="s">
        <v>6</v>
      </c>
      <c r="B7" s="68"/>
      <c r="C7" s="69"/>
      <c r="D7" s="70" t="s">
        <v>7</v>
      </c>
      <c r="E7" s="72" t="s">
        <v>8</v>
      </c>
      <c r="F7" s="64" t="s">
        <v>9</v>
      </c>
      <c r="G7" s="64" t="s">
        <v>10</v>
      </c>
      <c r="H7" s="64" t="s">
        <v>11</v>
      </c>
      <c r="I7" s="65"/>
    </row>
    <row r="8" spans="1:11" ht="15.75" thickBot="1" x14ac:dyDescent="0.3">
      <c r="A8" s="55" t="s">
        <v>12</v>
      </c>
      <c r="B8" s="56"/>
      <c r="C8" s="57"/>
      <c r="D8" s="71"/>
      <c r="E8" s="73"/>
      <c r="F8" s="66"/>
      <c r="G8" s="66"/>
      <c r="H8" s="66"/>
      <c r="I8" s="66"/>
    </row>
    <row r="9" spans="1:11" x14ac:dyDescent="0.25">
      <c r="A9" s="74" t="s">
        <v>13</v>
      </c>
      <c r="B9" s="75"/>
      <c r="C9" s="76"/>
      <c r="D9" s="4"/>
      <c r="E9" s="5"/>
      <c r="F9" s="5"/>
      <c r="G9" s="5"/>
      <c r="H9" s="6" t="s">
        <v>14</v>
      </c>
      <c r="I9" s="4"/>
    </row>
    <row r="10" spans="1:11" x14ac:dyDescent="0.25">
      <c r="A10" s="7"/>
      <c r="B10" s="47" t="s">
        <v>15</v>
      </c>
      <c r="C10" s="48"/>
      <c r="D10" s="10">
        <v>5363467128</v>
      </c>
      <c r="E10" s="10">
        <v>555188.12</v>
      </c>
      <c r="F10" s="10">
        <f>SUM(D10:E10)</f>
        <v>5364022316.1199999</v>
      </c>
      <c r="G10" s="10">
        <v>1194548195.4100001</v>
      </c>
      <c r="H10" s="10">
        <f t="shared" ref="H10:H16" si="0">+G10</f>
        <v>1194548195.4100001</v>
      </c>
      <c r="I10" s="11">
        <f t="shared" ref="I10:I16" si="1">+H10-D10</f>
        <v>-4168918932.5900002</v>
      </c>
    </row>
    <row r="11" spans="1:11" x14ac:dyDescent="0.25">
      <c r="A11" s="7"/>
      <c r="B11" s="47" t="s">
        <v>16</v>
      </c>
      <c r="C11" s="48"/>
      <c r="D11" s="38">
        <v>0</v>
      </c>
      <c r="E11" s="38">
        <v>0</v>
      </c>
      <c r="F11" s="38">
        <v>0</v>
      </c>
      <c r="G11" s="38">
        <v>0</v>
      </c>
      <c r="H11" s="38">
        <f t="shared" si="0"/>
        <v>0</v>
      </c>
      <c r="I11" s="39">
        <f t="shared" si="1"/>
        <v>0</v>
      </c>
    </row>
    <row r="12" spans="1:11" x14ac:dyDescent="0.25">
      <c r="A12" s="7"/>
      <c r="B12" s="47" t="s">
        <v>17</v>
      </c>
      <c r="C12" s="48"/>
      <c r="D12" s="38">
        <v>0</v>
      </c>
      <c r="E12" s="10">
        <v>1488560.1</v>
      </c>
      <c r="F12" s="10">
        <f t="shared" ref="F12:F16" si="2">SUM(D12:E12)</f>
        <v>1488560.1</v>
      </c>
      <c r="G12" s="10">
        <v>1915535.89</v>
      </c>
      <c r="H12" s="10">
        <f t="shared" si="0"/>
        <v>1915535.89</v>
      </c>
      <c r="I12" s="11">
        <f t="shared" si="1"/>
        <v>1915535.89</v>
      </c>
    </row>
    <row r="13" spans="1:11" x14ac:dyDescent="0.25">
      <c r="A13" s="7"/>
      <c r="B13" s="8" t="s">
        <v>18</v>
      </c>
      <c r="C13" s="9"/>
      <c r="D13" s="10">
        <v>3938125785</v>
      </c>
      <c r="E13" s="38">
        <v>0</v>
      </c>
      <c r="F13" s="10">
        <f t="shared" si="2"/>
        <v>3938125785</v>
      </c>
      <c r="G13" s="10">
        <v>1460526765.0799999</v>
      </c>
      <c r="H13" s="10">
        <f t="shared" si="0"/>
        <v>1460526765.0799999</v>
      </c>
      <c r="I13" s="11">
        <f t="shared" si="1"/>
        <v>-2477599019.9200001</v>
      </c>
    </row>
    <row r="14" spans="1:11" x14ac:dyDescent="0.25">
      <c r="A14" s="7"/>
      <c r="B14" s="47" t="s">
        <v>19</v>
      </c>
      <c r="C14" s="48"/>
      <c r="D14" s="10">
        <v>252299274</v>
      </c>
      <c r="E14" s="10">
        <v>158721.04</v>
      </c>
      <c r="F14" s="10">
        <f t="shared" si="2"/>
        <v>252457995.03999999</v>
      </c>
      <c r="G14" s="10">
        <v>48602852.780000001</v>
      </c>
      <c r="H14" s="10">
        <f t="shared" si="0"/>
        <v>48602852.780000001</v>
      </c>
      <c r="I14" s="11">
        <f t="shared" si="1"/>
        <v>-203696421.22</v>
      </c>
    </row>
    <row r="15" spans="1:11" x14ac:dyDescent="0.25">
      <c r="A15" s="7"/>
      <c r="B15" s="47" t="s">
        <v>20</v>
      </c>
      <c r="C15" s="48"/>
      <c r="D15" s="10">
        <v>740103414</v>
      </c>
      <c r="E15" s="10">
        <v>33881108.259999998</v>
      </c>
      <c r="F15" s="10">
        <f t="shared" si="2"/>
        <v>773984522.25999999</v>
      </c>
      <c r="G15" s="10">
        <f>38539224.79-189668.62</f>
        <v>38349556.170000002</v>
      </c>
      <c r="H15" s="10">
        <f t="shared" si="0"/>
        <v>38349556.170000002</v>
      </c>
      <c r="I15" s="11">
        <f t="shared" si="1"/>
        <v>-701753857.83000004</v>
      </c>
      <c r="K15" s="12"/>
    </row>
    <row r="16" spans="1:11" x14ac:dyDescent="0.25">
      <c r="A16" s="7"/>
      <c r="B16" s="47" t="s">
        <v>21</v>
      </c>
      <c r="C16" s="48"/>
      <c r="D16" s="38">
        <v>0</v>
      </c>
      <c r="E16" s="38">
        <v>0</v>
      </c>
      <c r="F16" s="38">
        <f t="shared" si="2"/>
        <v>0</v>
      </c>
      <c r="G16" s="38">
        <v>0</v>
      </c>
      <c r="H16" s="38">
        <f t="shared" si="0"/>
        <v>0</v>
      </c>
      <c r="I16" s="39">
        <f t="shared" si="1"/>
        <v>0</v>
      </c>
      <c r="K16" s="12"/>
    </row>
    <row r="17" spans="1:11" x14ac:dyDescent="0.25">
      <c r="A17" s="78"/>
      <c r="B17" s="75" t="s">
        <v>22</v>
      </c>
      <c r="C17" s="77"/>
      <c r="D17" s="13">
        <f>+D19+D20+D21+D22+D24+D23+D25+D26+D27+D28+D29</f>
        <v>45300134826</v>
      </c>
      <c r="E17" s="13">
        <f>SUM(E19:E29)</f>
        <v>130441997.58</v>
      </c>
      <c r="F17" s="13">
        <f>SUM(F19:F29)</f>
        <v>45430576823.580002</v>
      </c>
      <c r="G17" s="13">
        <f>SUM(G19:G29)</f>
        <v>11808902028.450001</v>
      </c>
      <c r="H17" s="13">
        <f>SUM(H19:H29)</f>
        <v>11808902028.450001</v>
      </c>
      <c r="I17" s="14">
        <f t="shared" ref="I17" si="3">+H17-D17</f>
        <v>-33491232797.549999</v>
      </c>
      <c r="K17" s="3"/>
    </row>
    <row r="18" spans="1:11" x14ac:dyDescent="0.25">
      <c r="A18" s="78"/>
      <c r="B18" s="47" t="s">
        <v>23</v>
      </c>
      <c r="C18" s="48"/>
      <c r="D18" s="13"/>
      <c r="E18" s="13"/>
      <c r="F18" s="13"/>
      <c r="G18" s="13"/>
      <c r="H18" s="13"/>
      <c r="I18" s="11"/>
    </row>
    <row r="19" spans="1:11" x14ac:dyDescent="0.25">
      <c r="A19" s="7"/>
      <c r="B19" s="8"/>
      <c r="C19" s="9" t="s">
        <v>24</v>
      </c>
      <c r="D19" s="10">
        <v>36068783122</v>
      </c>
      <c r="E19" s="10">
        <v>131454340.58</v>
      </c>
      <c r="F19" s="10">
        <f>SUM(D19:E19)</f>
        <v>36200237462.580002</v>
      </c>
      <c r="G19" s="10">
        <v>8839007964.4500008</v>
      </c>
      <c r="H19" s="10">
        <f t="shared" ref="H19:H35" si="4">+G19</f>
        <v>8839007964.4500008</v>
      </c>
      <c r="I19" s="11">
        <f>+H19-D19</f>
        <v>-27229775157.549999</v>
      </c>
    </row>
    <row r="20" spans="1:11" x14ac:dyDescent="0.25">
      <c r="A20" s="7"/>
      <c r="B20" s="8"/>
      <c r="C20" s="9" t="s">
        <v>25</v>
      </c>
      <c r="D20" s="10">
        <v>1952418451</v>
      </c>
      <c r="E20" s="10">
        <v>-1953044</v>
      </c>
      <c r="F20" s="10">
        <f t="shared" ref="F20:F25" si="5">SUM(D20:E20)</f>
        <v>1950465407</v>
      </c>
      <c r="G20" s="10">
        <v>483940061</v>
      </c>
      <c r="H20" s="10">
        <f t="shared" si="4"/>
        <v>483940061</v>
      </c>
      <c r="I20" s="11">
        <f>+H20-D20</f>
        <v>-1468478390</v>
      </c>
    </row>
    <row r="21" spans="1:11" x14ac:dyDescent="0.25">
      <c r="A21" s="7"/>
      <c r="B21" s="8"/>
      <c r="C21" s="9" t="s">
        <v>26</v>
      </c>
      <c r="D21" s="10">
        <v>1585043440</v>
      </c>
      <c r="E21" s="38">
        <v>0</v>
      </c>
      <c r="F21" s="10">
        <f t="shared" si="5"/>
        <v>1585043440</v>
      </c>
      <c r="G21" s="10">
        <v>331265005</v>
      </c>
      <c r="H21" s="10">
        <f t="shared" si="4"/>
        <v>331265005</v>
      </c>
      <c r="I21" s="11">
        <f t="shared" ref="I21:I35" si="6">+H21-D21</f>
        <v>-1253778435</v>
      </c>
    </row>
    <row r="22" spans="1:11" x14ac:dyDescent="0.25">
      <c r="A22" s="7"/>
      <c r="B22" s="8"/>
      <c r="C22" s="9" t="s">
        <v>27</v>
      </c>
      <c r="D22" s="38">
        <v>0</v>
      </c>
      <c r="E22" s="38">
        <v>0</v>
      </c>
      <c r="F22" s="38">
        <f t="shared" si="5"/>
        <v>0</v>
      </c>
      <c r="G22" s="38">
        <v>0</v>
      </c>
      <c r="H22" s="38">
        <f t="shared" si="4"/>
        <v>0</v>
      </c>
      <c r="I22" s="39">
        <f>+H22-D22</f>
        <v>0</v>
      </c>
    </row>
    <row r="23" spans="1:11" x14ac:dyDescent="0.25">
      <c r="A23" s="7"/>
      <c r="B23" s="8"/>
      <c r="C23" s="9" t="s">
        <v>28</v>
      </c>
      <c r="D23" s="38">
        <v>0</v>
      </c>
      <c r="E23" s="38">
        <v>0</v>
      </c>
      <c r="F23" s="38">
        <f t="shared" si="5"/>
        <v>0</v>
      </c>
      <c r="G23" s="38">
        <v>0</v>
      </c>
      <c r="H23" s="38">
        <f t="shared" si="4"/>
        <v>0</v>
      </c>
      <c r="I23" s="39">
        <f t="shared" si="6"/>
        <v>0</v>
      </c>
    </row>
    <row r="24" spans="1:11" x14ac:dyDescent="0.25">
      <c r="A24" s="7"/>
      <c r="B24" s="8"/>
      <c r="C24" s="9" t="s">
        <v>29</v>
      </c>
      <c r="D24" s="40">
        <v>659349835</v>
      </c>
      <c r="E24" s="38">
        <v>0</v>
      </c>
      <c r="F24" s="40">
        <f t="shared" si="5"/>
        <v>659349835</v>
      </c>
      <c r="G24" s="40">
        <v>198263722</v>
      </c>
      <c r="H24" s="40">
        <f t="shared" si="4"/>
        <v>198263722</v>
      </c>
      <c r="I24" s="41">
        <f t="shared" si="6"/>
        <v>-461086113</v>
      </c>
    </row>
    <row r="25" spans="1:11" x14ac:dyDescent="0.25">
      <c r="A25" s="7"/>
      <c r="B25" s="8"/>
      <c r="C25" s="9" t="s">
        <v>30</v>
      </c>
      <c r="D25" s="38">
        <v>0</v>
      </c>
      <c r="E25" s="38">
        <v>0</v>
      </c>
      <c r="F25" s="38">
        <f t="shared" si="5"/>
        <v>0</v>
      </c>
      <c r="G25" s="38">
        <v>0</v>
      </c>
      <c r="H25" s="38">
        <f t="shared" si="4"/>
        <v>0</v>
      </c>
      <c r="I25" s="39">
        <f t="shared" si="6"/>
        <v>0</v>
      </c>
    </row>
    <row r="26" spans="1:11" x14ac:dyDescent="0.25">
      <c r="A26" s="7"/>
      <c r="B26" s="8"/>
      <c r="C26" s="9" t="s">
        <v>31</v>
      </c>
      <c r="D26" s="38">
        <v>0</v>
      </c>
      <c r="E26" s="38">
        <v>0</v>
      </c>
      <c r="F26" s="38">
        <f>SUM(D26:E26)</f>
        <v>0</v>
      </c>
      <c r="G26" s="38">
        <v>0</v>
      </c>
      <c r="H26" s="38">
        <f t="shared" si="4"/>
        <v>0</v>
      </c>
      <c r="I26" s="39">
        <f t="shared" si="6"/>
        <v>0</v>
      </c>
    </row>
    <row r="27" spans="1:11" x14ac:dyDescent="0.25">
      <c r="A27" s="7"/>
      <c r="B27" s="8"/>
      <c r="C27" s="9" t="s">
        <v>32</v>
      </c>
      <c r="D27" s="40">
        <v>1198864998</v>
      </c>
      <c r="E27" s="38">
        <v>0</v>
      </c>
      <c r="F27" s="40">
        <f>SUM(D27:E27)</f>
        <v>1198864998</v>
      </c>
      <c r="G27" s="40">
        <v>232935814</v>
      </c>
      <c r="H27" s="40">
        <f t="shared" si="4"/>
        <v>232935814</v>
      </c>
      <c r="I27" s="41">
        <f>+H27-D27</f>
        <v>-965929184</v>
      </c>
    </row>
    <row r="28" spans="1:11" x14ac:dyDescent="0.25">
      <c r="A28" s="7"/>
      <c r="B28" s="8"/>
      <c r="C28" s="9" t="s">
        <v>33</v>
      </c>
      <c r="D28" s="40">
        <v>3835674980</v>
      </c>
      <c r="E28" s="10">
        <v>940701</v>
      </c>
      <c r="F28" s="40">
        <f>SUM(D28:E28)</f>
        <v>3836615681</v>
      </c>
      <c r="G28" s="40">
        <v>1723489462</v>
      </c>
      <c r="H28" s="40">
        <f t="shared" si="4"/>
        <v>1723489462</v>
      </c>
      <c r="I28" s="41">
        <f t="shared" si="6"/>
        <v>-2112185518</v>
      </c>
    </row>
    <row r="29" spans="1:11" ht="22.5" customHeight="1" x14ac:dyDescent="0.25">
      <c r="A29" s="7"/>
      <c r="B29" s="8"/>
      <c r="C29" s="15" t="s">
        <v>34</v>
      </c>
      <c r="D29" s="38"/>
      <c r="E29" s="38"/>
      <c r="F29" s="38">
        <f>SUM(D29:E29)</f>
        <v>0</v>
      </c>
      <c r="G29" s="38"/>
      <c r="H29" s="38">
        <f t="shared" si="4"/>
        <v>0</v>
      </c>
      <c r="I29" s="39">
        <f t="shared" si="6"/>
        <v>0</v>
      </c>
    </row>
    <row r="30" spans="1:11" ht="23.25" customHeight="1" x14ac:dyDescent="0.25">
      <c r="A30" s="7"/>
      <c r="B30" s="79" t="s">
        <v>35</v>
      </c>
      <c r="C30" s="80"/>
      <c r="D30" s="16">
        <f>SUM(D31:D35)</f>
        <v>1260413613</v>
      </c>
      <c r="E30" s="16">
        <f>SUM(E31:E35)</f>
        <v>25418724.350000001</v>
      </c>
      <c r="F30" s="16">
        <f>SUM(F31:F35)</f>
        <v>1285832337.3499999</v>
      </c>
      <c r="G30" s="16">
        <f>SUM(G31:G35)</f>
        <v>290336671.03999996</v>
      </c>
      <c r="H30" s="16">
        <f>SUM(H31:H35)</f>
        <v>290336671.03999996</v>
      </c>
      <c r="I30" s="14">
        <f>+H30-D30</f>
        <v>-970076941.96000004</v>
      </c>
      <c r="K30" s="3"/>
    </row>
    <row r="31" spans="1:11" x14ac:dyDescent="0.25">
      <c r="A31" s="7"/>
      <c r="B31" s="8"/>
      <c r="C31" s="9" t="s">
        <v>36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9">
        <f t="shared" si="6"/>
        <v>0</v>
      </c>
    </row>
    <row r="32" spans="1:11" x14ac:dyDescent="0.25">
      <c r="A32" s="7"/>
      <c r="B32" s="8"/>
      <c r="C32" s="9" t="s">
        <v>37</v>
      </c>
      <c r="D32" s="10">
        <v>103665977</v>
      </c>
      <c r="E32" s="38">
        <v>0</v>
      </c>
      <c r="F32" s="10">
        <f>SUM(D32:E32)</f>
        <v>103665977</v>
      </c>
      <c r="G32" s="10">
        <v>25916493</v>
      </c>
      <c r="H32" s="10">
        <f t="shared" si="4"/>
        <v>25916493</v>
      </c>
      <c r="I32" s="11">
        <f t="shared" si="6"/>
        <v>-77749484</v>
      </c>
    </row>
    <row r="33" spans="1:10" x14ac:dyDescent="0.25">
      <c r="A33" s="7"/>
      <c r="B33" s="8"/>
      <c r="C33" s="9" t="s">
        <v>38</v>
      </c>
      <c r="D33" s="10">
        <v>484650894</v>
      </c>
      <c r="E33" s="38">
        <v>0</v>
      </c>
      <c r="F33" s="10">
        <f>SUM(D33:E33)</f>
        <v>484650894</v>
      </c>
      <c r="G33" s="10">
        <v>82708505</v>
      </c>
      <c r="H33" s="10">
        <f t="shared" si="4"/>
        <v>82708505</v>
      </c>
      <c r="I33" s="11">
        <f t="shared" si="6"/>
        <v>-401942389</v>
      </c>
    </row>
    <row r="34" spans="1:10" x14ac:dyDescent="0.25">
      <c r="A34" s="7"/>
      <c r="B34" s="8"/>
      <c r="C34" s="9" t="s">
        <v>39</v>
      </c>
      <c r="D34" s="10">
        <v>23113512</v>
      </c>
      <c r="E34" s="38">
        <v>0</v>
      </c>
      <c r="F34" s="10">
        <f>SUM(D34:E34)</f>
        <v>23113512</v>
      </c>
      <c r="G34" s="10">
        <v>5866331</v>
      </c>
      <c r="H34" s="10">
        <f t="shared" si="4"/>
        <v>5866331</v>
      </c>
      <c r="I34" s="11">
        <f t="shared" si="6"/>
        <v>-17247181</v>
      </c>
    </row>
    <row r="35" spans="1:10" x14ac:dyDescent="0.25">
      <c r="A35" s="7"/>
      <c r="B35" s="8"/>
      <c r="C35" s="9" t="s">
        <v>40</v>
      </c>
      <c r="D35" s="10">
        <v>648983230</v>
      </c>
      <c r="E35" s="10">
        <v>25418724.350000001</v>
      </c>
      <c r="F35" s="10">
        <f t="shared" ref="F35" si="7">SUM(D35:E35)</f>
        <v>674401954.35000002</v>
      </c>
      <c r="G35" s="10">
        <v>175845342.03999999</v>
      </c>
      <c r="H35" s="10">
        <f t="shared" si="4"/>
        <v>175845342.03999999</v>
      </c>
      <c r="I35" s="11">
        <f t="shared" si="6"/>
        <v>-473137887.96000004</v>
      </c>
      <c r="J35" s="3"/>
    </row>
    <row r="36" spans="1:10" x14ac:dyDescent="0.25">
      <c r="A36" s="7"/>
      <c r="B36" s="75" t="s">
        <v>41</v>
      </c>
      <c r="C36" s="77"/>
      <c r="D36" s="10"/>
      <c r="E36" s="10"/>
      <c r="F36" s="10"/>
      <c r="G36" s="10"/>
      <c r="H36" s="10"/>
      <c r="I36" s="11"/>
    </row>
    <row r="37" spans="1:10" x14ac:dyDescent="0.25">
      <c r="A37" s="7"/>
      <c r="B37" s="75" t="s">
        <v>42</v>
      </c>
      <c r="C37" s="77"/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39">
        <v>0</v>
      </c>
    </row>
    <row r="38" spans="1:10" x14ac:dyDescent="0.25">
      <c r="A38" s="7"/>
      <c r="B38" s="8"/>
      <c r="C38" s="9" t="s">
        <v>43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</row>
    <row r="39" spans="1:10" x14ac:dyDescent="0.25">
      <c r="A39" s="7"/>
      <c r="B39" s="75" t="s">
        <v>44</v>
      </c>
      <c r="C39" s="77"/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</row>
    <row r="40" spans="1:10" x14ac:dyDescent="0.25">
      <c r="A40" s="7"/>
      <c r="B40" s="8"/>
      <c r="C40" s="9" t="s">
        <v>45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</row>
    <row r="41" spans="1:10" x14ac:dyDescent="0.25">
      <c r="A41" s="7"/>
      <c r="B41" s="8"/>
      <c r="C41" s="9" t="s">
        <v>46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</row>
    <row r="42" spans="1:10" ht="6" customHeight="1" x14ac:dyDescent="0.25">
      <c r="A42" s="7"/>
      <c r="B42" s="8"/>
      <c r="C42" s="9"/>
      <c r="D42" s="17"/>
      <c r="E42" s="10"/>
      <c r="F42" s="10"/>
      <c r="G42" s="10"/>
      <c r="H42" s="10"/>
      <c r="I42" s="11"/>
    </row>
    <row r="43" spans="1:10" x14ac:dyDescent="0.25">
      <c r="A43" s="74" t="s">
        <v>47</v>
      </c>
      <c r="B43" s="75"/>
      <c r="C43" s="77"/>
      <c r="D43" s="13">
        <f>+D10+D11+D12+D13+D14+D15+D16+D17+D30+D36+D37+D39</f>
        <v>56854544040</v>
      </c>
      <c r="E43" s="13">
        <f>+E10+E11+E12+E13+E14+E15+E16+E17+E30+E36+E37+E39</f>
        <v>191944299.44999999</v>
      </c>
      <c r="F43" s="13">
        <f>+F10+F11+F12+F13+F14+F15+F16+F17+F30+F36+F37+F39</f>
        <v>57046488339.450005</v>
      </c>
      <c r="G43" s="13">
        <f>+G10+G11+G12+G13+G14+G15+G16+G17+G30+G36+G37+G39</f>
        <v>14843181604.82</v>
      </c>
      <c r="H43" s="13">
        <f>+H10+H11+H12+H13+H14+H15+H16+H17+H30+H36+H37+H39</f>
        <v>14843181604.82</v>
      </c>
      <c r="I43" s="14">
        <f>+H43-D43</f>
        <v>-42011362435.18</v>
      </c>
    </row>
    <row r="44" spans="1:10" x14ac:dyDescent="0.25">
      <c r="A44" s="74" t="s">
        <v>48</v>
      </c>
      <c r="B44" s="75"/>
      <c r="C44" s="77"/>
      <c r="D44" s="18"/>
      <c r="E44" s="18"/>
      <c r="F44" s="18"/>
      <c r="G44" s="19"/>
      <c r="H44" s="19"/>
      <c r="I44" s="20"/>
    </row>
    <row r="45" spans="1:10" ht="6" customHeight="1" x14ac:dyDescent="0.25">
      <c r="A45" s="78"/>
      <c r="B45" s="47"/>
      <c r="C45" s="48"/>
      <c r="D45" s="18"/>
      <c r="E45" s="18"/>
      <c r="F45" s="18"/>
      <c r="G45" s="19"/>
      <c r="H45" s="19"/>
      <c r="I45" s="20"/>
    </row>
    <row r="46" spans="1:10" x14ac:dyDescent="0.25">
      <c r="A46" s="74" t="s">
        <v>49</v>
      </c>
      <c r="B46" s="75"/>
      <c r="C46" s="77"/>
      <c r="D46" s="21"/>
      <c r="E46" s="22"/>
      <c r="F46" s="22"/>
      <c r="G46" s="22"/>
      <c r="H46" s="22"/>
      <c r="I46" s="22"/>
    </row>
    <row r="47" spans="1:10" ht="5.25" customHeight="1" x14ac:dyDescent="0.25">
      <c r="A47" s="7"/>
      <c r="B47" s="8"/>
      <c r="C47" s="9"/>
      <c r="D47" s="17"/>
      <c r="E47" s="17"/>
      <c r="F47" s="17"/>
      <c r="G47" s="10"/>
      <c r="H47" s="10"/>
      <c r="I47" s="17"/>
    </row>
    <row r="48" spans="1:10" x14ac:dyDescent="0.25">
      <c r="A48" s="74" t="s">
        <v>50</v>
      </c>
      <c r="B48" s="75"/>
      <c r="C48" s="77"/>
      <c r="D48" s="17"/>
      <c r="E48" s="17"/>
      <c r="F48" s="17"/>
      <c r="G48" s="10"/>
      <c r="H48" s="10"/>
      <c r="I48" s="17"/>
    </row>
    <row r="49" spans="1:9" x14ac:dyDescent="0.25">
      <c r="A49" s="7"/>
      <c r="B49" s="47" t="s">
        <v>51</v>
      </c>
      <c r="C49" s="48"/>
      <c r="D49" s="23">
        <f>SUM(D50:D57)</f>
        <v>42853474373</v>
      </c>
      <c r="E49" s="23">
        <f>SUM(E50:E57)</f>
        <v>507282461.66999996</v>
      </c>
      <c r="F49" s="23">
        <f>SUM(F50:F57)</f>
        <v>43360756834.669998</v>
      </c>
      <c r="G49" s="16">
        <f>SUM(G50:G57)</f>
        <v>12129579130.32</v>
      </c>
      <c r="H49" s="16">
        <f>SUM(H50:H57)</f>
        <v>12129579130.32</v>
      </c>
      <c r="I49" s="14">
        <f>+H49-D49</f>
        <v>-30723895242.68</v>
      </c>
    </row>
    <row r="50" spans="1:9" x14ac:dyDescent="0.25">
      <c r="A50" s="7"/>
      <c r="B50" s="8"/>
      <c r="C50" s="9" t="s">
        <v>52</v>
      </c>
      <c r="D50" s="10">
        <v>25657235797</v>
      </c>
      <c r="E50" s="38">
        <v>0</v>
      </c>
      <c r="F50" s="10">
        <f t="shared" ref="F50:F57" si="8">SUM(D50:E50)</f>
        <v>25657235797</v>
      </c>
      <c r="G50" s="10">
        <v>7083978586.3199997</v>
      </c>
      <c r="H50" s="10">
        <f>+G50</f>
        <v>7083978586.3199997</v>
      </c>
      <c r="I50" s="11">
        <f t="shared" ref="I50:I57" si="9">+H50-D50</f>
        <v>-18573257210.68</v>
      </c>
    </row>
    <row r="51" spans="1:9" x14ac:dyDescent="0.25">
      <c r="A51" s="7"/>
      <c r="B51" s="8"/>
      <c r="C51" s="9" t="s">
        <v>53</v>
      </c>
      <c r="D51" s="10">
        <v>1351820154</v>
      </c>
      <c r="E51" s="38">
        <v>0</v>
      </c>
      <c r="F51" s="10">
        <f t="shared" si="8"/>
        <v>1351820154</v>
      </c>
      <c r="G51" s="10">
        <v>764401406</v>
      </c>
      <c r="H51" s="10">
        <f t="shared" ref="H51:H57" si="10">+G51</f>
        <v>764401406</v>
      </c>
      <c r="I51" s="11">
        <f t="shared" si="9"/>
        <v>-587418748</v>
      </c>
    </row>
    <row r="52" spans="1:9" x14ac:dyDescent="0.25">
      <c r="A52" s="7"/>
      <c r="B52" s="8"/>
      <c r="C52" s="9" t="s">
        <v>54</v>
      </c>
      <c r="D52" s="10">
        <v>5211135415</v>
      </c>
      <c r="E52" s="10">
        <v>-521635177</v>
      </c>
      <c r="F52" s="10">
        <f t="shared" si="8"/>
        <v>4689500238</v>
      </c>
      <c r="G52" s="11">
        <v>1406850072</v>
      </c>
      <c r="H52" s="10">
        <f t="shared" si="10"/>
        <v>1406850072</v>
      </c>
      <c r="I52" s="11">
        <f t="shared" si="9"/>
        <v>-3804285343</v>
      </c>
    </row>
    <row r="53" spans="1:9" ht="39" customHeight="1" x14ac:dyDescent="0.25">
      <c r="A53" s="7"/>
      <c r="B53" s="8"/>
      <c r="C53" s="15" t="s">
        <v>55</v>
      </c>
      <c r="D53" s="10">
        <v>5124652590</v>
      </c>
      <c r="E53" s="10">
        <v>-12832884</v>
      </c>
      <c r="F53" s="10">
        <f t="shared" si="8"/>
        <v>5111819706</v>
      </c>
      <c r="G53" s="11">
        <v>1277954928</v>
      </c>
      <c r="H53" s="10">
        <f t="shared" si="10"/>
        <v>1277954928</v>
      </c>
      <c r="I53" s="11">
        <f t="shared" si="9"/>
        <v>-3846697662</v>
      </c>
    </row>
    <row r="54" spans="1:9" x14ac:dyDescent="0.25">
      <c r="A54" s="7"/>
      <c r="B54" s="8"/>
      <c r="C54" s="9" t="s">
        <v>56</v>
      </c>
      <c r="D54" s="10">
        <v>1883231282</v>
      </c>
      <c r="E54" s="10">
        <f>132305372.64+2378411</f>
        <v>134683783.63999999</v>
      </c>
      <c r="F54" s="10">
        <f t="shared" si="8"/>
        <v>2017915065.6399999</v>
      </c>
      <c r="G54" s="10">
        <v>668776035</v>
      </c>
      <c r="H54" s="10">
        <v>668776035</v>
      </c>
      <c r="I54" s="11">
        <f t="shared" si="9"/>
        <v>-1214455247</v>
      </c>
    </row>
    <row r="55" spans="1:9" x14ac:dyDescent="0.25">
      <c r="A55" s="7"/>
      <c r="B55" s="8"/>
      <c r="C55" s="9" t="s">
        <v>57</v>
      </c>
      <c r="D55" s="10">
        <v>300358827</v>
      </c>
      <c r="E55" s="38">
        <v>0</v>
      </c>
      <c r="F55" s="10">
        <f t="shared" si="8"/>
        <v>300358827</v>
      </c>
      <c r="G55" s="10">
        <v>76568686</v>
      </c>
      <c r="H55" s="10">
        <f t="shared" si="10"/>
        <v>76568686</v>
      </c>
      <c r="I55" s="11">
        <f t="shared" si="9"/>
        <v>-223790141</v>
      </c>
    </row>
    <row r="56" spans="1:9" ht="31.5" customHeight="1" x14ac:dyDescent="0.25">
      <c r="A56" s="7"/>
      <c r="B56" s="8"/>
      <c r="C56" s="15" t="s">
        <v>58</v>
      </c>
      <c r="D56" s="10">
        <v>290288838</v>
      </c>
      <c r="E56" s="10">
        <v>1307860</v>
      </c>
      <c r="F56" s="10">
        <f t="shared" si="8"/>
        <v>291596698</v>
      </c>
      <c r="G56" s="10">
        <v>87479010</v>
      </c>
      <c r="H56" s="10">
        <f t="shared" si="10"/>
        <v>87479010</v>
      </c>
      <c r="I56" s="11">
        <f t="shared" si="9"/>
        <v>-202809828</v>
      </c>
    </row>
    <row r="57" spans="1:9" x14ac:dyDescent="0.25">
      <c r="A57" s="7"/>
      <c r="B57" s="8"/>
      <c r="C57" s="24" t="s">
        <v>59</v>
      </c>
      <c r="D57" s="10">
        <v>3034751470</v>
      </c>
      <c r="E57" s="10">
        <v>905758879.02999997</v>
      </c>
      <c r="F57" s="10">
        <f t="shared" si="8"/>
        <v>3940510349.0299997</v>
      </c>
      <c r="G57" s="10">
        <v>763570407</v>
      </c>
      <c r="H57" s="10">
        <f t="shared" si="10"/>
        <v>763570407</v>
      </c>
      <c r="I57" s="11">
        <f t="shared" si="9"/>
        <v>-2271181063</v>
      </c>
    </row>
    <row r="58" spans="1:9" x14ac:dyDescent="0.25">
      <c r="A58" s="7"/>
      <c r="B58" s="47" t="s">
        <v>60</v>
      </c>
      <c r="C58" s="48"/>
      <c r="D58" s="16">
        <f>+D59+D60</f>
        <v>8176592848</v>
      </c>
      <c r="E58" s="16">
        <f>+E59+E60</f>
        <v>384145212.45999998</v>
      </c>
      <c r="F58" s="16">
        <f>+F59+F60</f>
        <v>8560738060.46</v>
      </c>
      <c r="G58" s="16">
        <f>+G59+G60</f>
        <v>1830379411.46</v>
      </c>
      <c r="H58" s="16">
        <f>+H59+H60</f>
        <v>1830379411.46</v>
      </c>
      <c r="I58" s="16">
        <f>+H58-D58</f>
        <v>-6346213436.54</v>
      </c>
    </row>
    <row r="59" spans="1:9" x14ac:dyDescent="0.25">
      <c r="A59" s="7"/>
      <c r="B59" s="8"/>
      <c r="C59" s="9" t="s">
        <v>61</v>
      </c>
      <c r="D59" s="10">
        <v>3395949088</v>
      </c>
      <c r="E59" s="38">
        <v>0</v>
      </c>
      <c r="F59" s="11">
        <f>SUM(D59:E59)</f>
        <v>3395949088</v>
      </c>
      <c r="G59" s="10">
        <v>0</v>
      </c>
      <c r="H59" s="10">
        <v>0</v>
      </c>
      <c r="I59" s="11">
        <f>+H59-D59</f>
        <v>-3395949088</v>
      </c>
    </row>
    <row r="60" spans="1:9" x14ac:dyDescent="0.25">
      <c r="A60" s="7"/>
      <c r="B60" s="8"/>
      <c r="C60" s="9" t="s">
        <v>62</v>
      </c>
      <c r="D60" s="10">
        <f>203667773+4576975987</f>
        <v>4780643760</v>
      </c>
      <c r="E60" s="10">
        <v>384145212.45999998</v>
      </c>
      <c r="F60" s="11">
        <f>SUM(D60:E60)</f>
        <v>5164788972.46</v>
      </c>
      <c r="G60" s="10">
        <f>17043800+1813335611.46</f>
        <v>1830379411.46</v>
      </c>
      <c r="H60" s="10">
        <f>+G60</f>
        <v>1830379411.46</v>
      </c>
      <c r="I60" s="11">
        <f>+H60-D60</f>
        <v>-2950264348.54</v>
      </c>
    </row>
    <row r="61" spans="1:9" x14ac:dyDescent="0.25">
      <c r="A61" s="7"/>
      <c r="B61" s="8"/>
      <c r="C61" s="9" t="s">
        <v>63</v>
      </c>
      <c r="D61" s="38">
        <v>0</v>
      </c>
      <c r="E61" s="39">
        <v>0</v>
      </c>
      <c r="F61" s="38">
        <f>SUM(D61:E61)</f>
        <v>0</v>
      </c>
      <c r="G61" s="38">
        <v>0</v>
      </c>
      <c r="H61" s="38">
        <f t="shared" ref="H61:H62" si="11">+G61</f>
        <v>0</v>
      </c>
      <c r="I61" s="38">
        <f t="shared" ref="I61:I62" si="12">+H61-D61</f>
        <v>0</v>
      </c>
    </row>
    <row r="62" spans="1:9" x14ac:dyDescent="0.25">
      <c r="A62" s="7"/>
      <c r="B62" s="8"/>
      <c r="C62" s="9" t="s">
        <v>64</v>
      </c>
      <c r="D62" s="38">
        <v>0</v>
      </c>
      <c r="E62" s="39">
        <v>0</v>
      </c>
      <c r="F62" s="38">
        <f>SUM(D62:E62)</f>
        <v>0</v>
      </c>
      <c r="G62" s="38">
        <v>0</v>
      </c>
      <c r="H62" s="38">
        <f t="shared" si="11"/>
        <v>0</v>
      </c>
      <c r="I62" s="38">
        <f t="shared" si="12"/>
        <v>0</v>
      </c>
    </row>
    <row r="63" spans="1:9" x14ac:dyDescent="0.25">
      <c r="A63" s="7"/>
      <c r="B63" s="47" t="s">
        <v>65</v>
      </c>
      <c r="C63" s="48"/>
      <c r="D63" s="43">
        <v>0</v>
      </c>
      <c r="E63" s="44">
        <v>0</v>
      </c>
      <c r="F63" s="45">
        <f>SUM(D63:E63)</f>
        <v>0</v>
      </c>
      <c r="G63" s="45">
        <v>0</v>
      </c>
      <c r="H63" s="45">
        <v>0</v>
      </c>
      <c r="I63" s="43">
        <v>0</v>
      </c>
    </row>
    <row r="64" spans="1:9" ht="28.5" customHeight="1" x14ac:dyDescent="0.25">
      <c r="A64" s="7"/>
      <c r="B64" s="8"/>
      <c r="C64" s="15" t="s">
        <v>66</v>
      </c>
      <c r="D64" s="42">
        <v>0</v>
      </c>
      <c r="E64" s="39">
        <v>0</v>
      </c>
      <c r="F64" s="38">
        <v>0</v>
      </c>
      <c r="G64" s="38">
        <v>0</v>
      </c>
      <c r="H64" s="38">
        <v>0</v>
      </c>
      <c r="I64" s="42">
        <f>+H64-D64</f>
        <v>0</v>
      </c>
    </row>
    <row r="65" spans="1:9" x14ac:dyDescent="0.25">
      <c r="A65" s="7"/>
      <c r="B65" s="8"/>
      <c r="C65" s="9" t="s">
        <v>67</v>
      </c>
      <c r="D65" s="42">
        <v>0</v>
      </c>
      <c r="E65" s="39">
        <v>0</v>
      </c>
      <c r="F65" s="38">
        <v>0</v>
      </c>
      <c r="G65" s="38">
        <v>0</v>
      </c>
      <c r="H65" s="38">
        <v>0</v>
      </c>
      <c r="I65" s="42">
        <f>+H65-D65</f>
        <v>0</v>
      </c>
    </row>
    <row r="66" spans="1:9" x14ac:dyDescent="0.25">
      <c r="A66" s="7"/>
      <c r="B66" s="47" t="s">
        <v>68</v>
      </c>
      <c r="C66" s="48"/>
      <c r="D66" s="42">
        <v>0</v>
      </c>
      <c r="E66" s="42">
        <v>0</v>
      </c>
      <c r="F66" s="38">
        <v>0</v>
      </c>
      <c r="G66" s="38">
        <v>0</v>
      </c>
      <c r="H66" s="38">
        <v>0</v>
      </c>
      <c r="I66" s="42">
        <f>+H66-D66</f>
        <v>0</v>
      </c>
    </row>
    <row r="67" spans="1:9" x14ac:dyDescent="0.25">
      <c r="A67" s="7"/>
      <c r="B67" s="47" t="s">
        <v>69</v>
      </c>
      <c r="C67" s="48"/>
      <c r="D67" s="42">
        <v>0</v>
      </c>
      <c r="E67" s="42">
        <v>0</v>
      </c>
      <c r="F67" s="38">
        <v>0</v>
      </c>
      <c r="G67" s="38">
        <v>0</v>
      </c>
      <c r="H67" s="38">
        <v>0</v>
      </c>
      <c r="I67" s="42">
        <f>+H67-D67</f>
        <v>0</v>
      </c>
    </row>
    <row r="68" spans="1:9" ht="6.75" customHeight="1" x14ac:dyDescent="0.25">
      <c r="A68" s="7"/>
      <c r="B68" s="47"/>
      <c r="C68" s="48"/>
      <c r="D68" s="17"/>
      <c r="E68" s="17"/>
      <c r="F68" s="10"/>
      <c r="G68" s="10"/>
      <c r="H68" s="10"/>
      <c r="I68" s="17"/>
    </row>
    <row r="69" spans="1:9" x14ac:dyDescent="0.25">
      <c r="A69" s="74" t="s">
        <v>70</v>
      </c>
      <c r="B69" s="75"/>
      <c r="C69" s="77"/>
      <c r="D69" s="13">
        <f>+D49+D58+D63+D66+D67</f>
        <v>51030067221</v>
      </c>
      <c r="E69" s="13">
        <f>+E49+E58+E63+E66+E67</f>
        <v>891427674.12999988</v>
      </c>
      <c r="F69" s="16">
        <f>D69+E69</f>
        <v>51921494895.129997</v>
      </c>
      <c r="G69" s="16">
        <f>+G49+G58+G63+G66+G67</f>
        <v>13959958541.779999</v>
      </c>
      <c r="H69" s="16">
        <f>+H49+H58+H63+H66+H67</f>
        <v>13959958541.779999</v>
      </c>
      <c r="I69" s="14">
        <f>+H69-D69</f>
        <v>-37070108679.220001</v>
      </c>
    </row>
    <row r="70" spans="1:9" ht="4.5" customHeight="1" x14ac:dyDescent="0.25">
      <c r="A70" s="7"/>
      <c r="B70" s="47"/>
      <c r="C70" s="48"/>
      <c r="D70" s="17"/>
      <c r="E70" s="17"/>
      <c r="F70" s="17"/>
      <c r="G70" s="10"/>
      <c r="H70" s="10"/>
      <c r="I70" s="17"/>
    </row>
    <row r="71" spans="1:9" x14ac:dyDescent="0.25">
      <c r="A71" s="74" t="s">
        <v>71</v>
      </c>
      <c r="B71" s="75"/>
      <c r="C71" s="77"/>
      <c r="D71" s="45">
        <v>0</v>
      </c>
      <c r="E71" s="16">
        <f>E72</f>
        <v>782638667.86000001</v>
      </c>
      <c r="F71" s="16">
        <f>F72</f>
        <v>782638667.86000001</v>
      </c>
      <c r="G71" s="43">
        <v>0</v>
      </c>
      <c r="H71" s="43">
        <f t="shared" ref="H71:H72" si="13">+G71</f>
        <v>0</v>
      </c>
      <c r="I71" s="45">
        <f>+H71-D71</f>
        <v>0</v>
      </c>
    </row>
    <row r="72" spans="1:9" x14ac:dyDescent="0.25">
      <c r="A72" s="7"/>
      <c r="B72" s="47" t="s">
        <v>72</v>
      </c>
      <c r="C72" s="48"/>
      <c r="D72" s="38">
        <v>0</v>
      </c>
      <c r="E72" s="10">
        <v>782638667.86000001</v>
      </c>
      <c r="F72" s="10">
        <f>SUM(D72:E72)</f>
        <v>782638667.86000001</v>
      </c>
      <c r="G72" s="38">
        <v>0</v>
      </c>
      <c r="H72" s="38">
        <f t="shared" si="13"/>
        <v>0</v>
      </c>
      <c r="I72" s="38">
        <f>+H72-D72</f>
        <v>0</v>
      </c>
    </row>
    <row r="73" spans="1:9" ht="5.25" customHeight="1" x14ac:dyDescent="0.25">
      <c r="A73" s="7"/>
      <c r="B73" s="47"/>
      <c r="C73" s="48"/>
      <c r="D73" s="17"/>
      <c r="E73" s="17"/>
      <c r="F73" s="17"/>
      <c r="G73" s="10"/>
      <c r="H73" s="10"/>
      <c r="I73" s="17"/>
    </row>
    <row r="74" spans="1:9" x14ac:dyDescent="0.25">
      <c r="A74" s="74" t="s">
        <v>73</v>
      </c>
      <c r="B74" s="75"/>
      <c r="C74" s="77"/>
      <c r="D74" s="13">
        <f>+D43+D69+D72</f>
        <v>107884611261</v>
      </c>
      <c r="E74" s="13">
        <f>+E43+E69+E72</f>
        <v>1866010641.4400001</v>
      </c>
      <c r="F74" s="16">
        <f>+F43+F69+F72</f>
        <v>109750621902.44</v>
      </c>
      <c r="G74" s="16">
        <f>+G43+G69+G72</f>
        <v>28803140146.599998</v>
      </c>
      <c r="H74" s="16">
        <f>+H43+H69+H72</f>
        <v>28803140146.599998</v>
      </c>
      <c r="I74" s="14">
        <f>+H74-D74</f>
        <v>-79081471114.399994</v>
      </c>
    </row>
    <row r="75" spans="1:9" ht="3.75" customHeight="1" x14ac:dyDescent="0.25">
      <c r="A75" s="7"/>
      <c r="B75" s="47"/>
      <c r="C75" s="48"/>
      <c r="D75" s="17"/>
      <c r="E75" s="17"/>
      <c r="F75" s="17"/>
      <c r="G75" s="10"/>
      <c r="H75" s="10"/>
      <c r="I75" s="17"/>
    </row>
    <row r="76" spans="1:9" ht="13.5" customHeight="1" x14ac:dyDescent="0.25">
      <c r="A76" s="7"/>
      <c r="B76" s="75" t="s">
        <v>74</v>
      </c>
      <c r="C76" s="77"/>
      <c r="D76" s="17"/>
      <c r="E76" s="17"/>
      <c r="F76" s="17"/>
      <c r="G76" s="10"/>
      <c r="H76" s="10"/>
      <c r="I76" s="17"/>
    </row>
    <row r="77" spans="1:9" ht="25.5" customHeight="1" x14ac:dyDescent="0.25">
      <c r="A77" s="7"/>
      <c r="B77" s="81" t="s">
        <v>75</v>
      </c>
      <c r="C77" s="82"/>
      <c r="D77" s="42">
        <v>0</v>
      </c>
      <c r="E77" s="42">
        <v>0</v>
      </c>
      <c r="F77" s="38">
        <f>SUM(D77:E77)</f>
        <v>0</v>
      </c>
      <c r="G77" s="38">
        <v>0</v>
      </c>
      <c r="H77" s="42">
        <f t="shared" ref="H77:H78" si="14">+G77</f>
        <v>0</v>
      </c>
      <c r="I77" s="42">
        <f>+H77-D77</f>
        <v>0</v>
      </c>
    </row>
    <row r="78" spans="1:9" ht="27" customHeight="1" x14ac:dyDescent="0.25">
      <c r="A78" s="7"/>
      <c r="B78" s="81" t="s">
        <v>76</v>
      </c>
      <c r="C78" s="82"/>
      <c r="D78" s="42">
        <v>0</v>
      </c>
      <c r="E78" s="42">
        <v>0</v>
      </c>
      <c r="F78" s="38">
        <f>SUM(D78:E78)</f>
        <v>0</v>
      </c>
      <c r="G78" s="42">
        <v>0</v>
      </c>
      <c r="H78" s="42">
        <f t="shared" si="14"/>
        <v>0</v>
      </c>
      <c r="I78" s="42">
        <f>+H78-D78</f>
        <v>0</v>
      </c>
    </row>
    <row r="79" spans="1:9" x14ac:dyDescent="0.25">
      <c r="A79" s="7"/>
      <c r="B79" s="75" t="s">
        <v>77</v>
      </c>
      <c r="C79" s="77"/>
      <c r="D79" s="43">
        <v>0</v>
      </c>
      <c r="E79" s="43">
        <f>SUM(E77:E78)</f>
        <v>0</v>
      </c>
      <c r="F79" s="43">
        <f>SUM(F77:F78)</f>
        <v>0</v>
      </c>
      <c r="G79" s="43">
        <f>SUM(G77:G78)</f>
        <v>0</v>
      </c>
      <c r="H79" s="43">
        <f>SUM(H77:H78)</f>
        <v>0</v>
      </c>
      <c r="I79" s="43">
        <f>+H79-D79</f>
        <v>0</v>
      </c>
    </row>
    <row r="80" spans="1:9" ht="6.75" customHeight="1" thickBot="1" x14ac:dyDescent="0.3">
      <c r="A80" s="25"/>
      <c r="B80" s="83"/>
      <c r="C80" s="84"/>
      <c r="D80" s="46"/>
      <c r="E80" s="46"/>
      <c r="F80" s="46"/>
      <c r="G80" s="46"/>
      <c r="H80" s="46"/>
      <c r="I80" s="46"/>
    </row>
    <row r="81" spans="1:9" x14ac:dyDescent="0.25">
      <c r="D81" s="26"/>
      <c r="E81" s="26"/>
      <c r="F81" s="26"/>
      <c r="G81" s="26"/>
      <c r="H81" s="26"/>
    </row>
    <row r="82" spans="1:9" x14ac:dyDescent="0.25">
      <c r="D82" s="26"/>
      <c r="E82" s="26"/>
      <c r="F82" s="26"/>
      <c r="G82" s="26"/>
      <c r="H82" s="26"/>
    </row>
    <row r="83" spans="1:9" x14ac:dyDescent="0.25">
      <c r="E83" s="26"/>
    </row>
    <row r="84" spans="1:9" x14ac:dyDescent="0.25">
      <c r="D84" s="27"/>
      <c r="E84" s="26"/>
    </row>
    <row r="85" spans="1:9" x14ac:dyDescent="0.25">
      <c r="C85" s="28"/>
    </row>
    <row r="86" spans="1:9" x14ac:dyDescent="0.25">
      <c r="C86" s="28"/>
      <c r="E86" s="12"/>
      <c r="G86" s="26"/>
    </row>
    <row r="87" spans="1:9" x14ac:dyDescent="0.25">
      <c r="C87" s="28"/>
      <c r="G87" s="29"/>
    </row>
    <row r="88" spans="1:9" x14ac:dyDescent="0.25">
      <c r="C88" s="28"/>
      <c r="G88" s="29"/>
    </row>
    <row r="89" spans="1:9" x14ac:dyDescent="0.25">
      <c r="C89" s="28"/>
      <c r="G89" s="29"/>
    </row>
    <row r="90" spans="1:9" x14ac:dyDescent="0.25">
      <c r="C90" s="28"/>
      <c r="G90" s="29"/>
    </row>
    <row r="91" spans="1:9" x14ac:dyDescent="0.25">
      <c r="C91" s="28"/>
    </row>
    <row r="92" spans="1:9" x14ac:dyDescent="0.25">
      <c r="C92" s="28"/>
    </row>
    <row r="95" spans="1:9" s="30" customFormat="1" x14ac:dyDescent="0.25">
      <c r="A95"/>
      <c r="B95"/>
      <c r="C95"/>
      <c r="D95" s="3"/>
      <c r="E95" s="3"/>
      <c r="F95" s="3"/>
      <c r="G95" s="3"/>
      <c r="H95" s="3"/>
      <c r="I95" s="3"/>
    </row>
    <row r="96" spans="1:9" s="30" customFormat="1" x14ac:dyDescent="0.25">
      <c r="A96"/>
      <c r="B96"/>
      <c r="C96"/>
      <c r="D96" s="3"/>
      <c r="E96" s="3"/>
      <c r="F96" s="3"/>
      <c r="G96" s="3"/>
      <c r="H96" s="3"/>
      <c r="I96" s="3"/>
    </row>
    <row r="97" spans="1:9" s="30" customFormat="1" x14ac:dyDescent="0.25">
      <c r="A97"/>
      <c r="B97"/>
      <c r="C97"/>
      <c r="D97" s="3"/>
      <c r="E97" s="3"/>
      <c r="F97" s="3"/>
      <c r="G97" s="3"/>
      <c r="H97" s="3"/>
      <c r="I97" s="3"/>
    </row>
    <row r="100" spans="1:9" s="30" customFormat="1" ht="48" customHeight="1" x14ac:dyDescent="0.25">
      <c r="A100"/>
      <c r="B100"/>
      <c r="C100"/>
      <c r="D100" s="3"/>
      <c r="E100" s="3"/>
      <c r="F100" s="3"/>
      <c r="G100" s="3"/>
      <c r="H100" s="3"/>
      <c r="I100" s="31"/>
    </row>
    <row r="102" spans="1:9" s="30" customFormat="1" x14ac:dyDescent="0.25">
      <c r="A102"/>
      <c r="B102"/>
      <c r="C102"/>
      <c r="D102" s="3"/>
      <c r="E102" s="3"/>
      <c r="F102" s="3"/>
      <c r="G102" s="3"/>
      <c r="H102" s="3"/>
      <c r="I102" s="32"/>
    </row>
    <row r="103" spans="1:9" s="30" customFormat="1" x14ac:dyDescent="0.25">
      <c r="A103"/>
      <c r="B103"/>
      <c r="C103"/>
      <c r="D103" s="3"/>
      <c r="E103" s="3"/>
      <c r="F103" s="3"/>
      <c r="G103" s="3"/>
      <c r="H103" s="3"/>
      <c r="I103" s="32"/>
    </row>
    <row r="104" spans="1:9" s="30" customFormat="1" x14ac:dyDescent="0.25">
      <c r="A104"/>
      <c r="B104"/>
      <c r="C104"/>
      <c r="D104" s="3"/>
      <c r="E104" s="3"/>
      <c r="F104" s="3"/>
      <c r="G104" s="3"/>
      <c r="H104" s="3"/>
      <c r="I104" s="32"/>
    </row>
    <row r="105" spans="1:9" s="30" customFormat="1" x14ac:dyDescent="0.25">
      <c r="A105"/>
      <c r="B105"/>
      <c r="C105"/>
      <c r="D105" s="3"/>
      <c r="E105" s="3"/>
      <c r="F105" s="3"/>
      <c r="G105" s="3"/>
      <c r="H105" s="3"/>
      <c r="I105" s="3"/>
    </row>
    <row r="106" spans="1:9" s="30" customFormat="1" x14ac:dyDescent="0.25">
      <c r="A106"/>
      <c r="B106"/>
      <c r="C106"/>
      <c r="D106" s="3"/>
      <c r="E106" s="3"/>
      <c r="F106" s="3"/>
      <c r="G106" s="3"/>
      <c r="H106" s="3"/>
      <c r="I106" s="3"/>
    </row>
    <row r="107" spans="1:9" s="30" customFormat="1" x14ac:dyDescent="0.25">
      <c r="A107"/>
      <c r="B107"/>
      <c r="C107"/>
      <c r="D107" s="3"/>
      <c r="E107" s="3"/>
      <c r="F107" s="3"/>
      <c r="G107" s="3"/>
      <c r="H107" s="3"/>
      <c r="I107" s="3"/>
    </row>
    <row r="109" spans="1:9" s="30" customFormat="1" x14ac:dyDescent="0.25">
      <c r="A109"/>
      <c r="B109"/>
      <c r="C109"/>
      <c r="D109" s="3"/>
      <c r="E109" s="3"/>
      <c r="F109" s="3"/>
      <c r="G109" s="3"/>
      <c r="H109" s="3"/>
      <c r="I109" s="3"/>
    </row>
    <row r="110" spans="1:9" x14ac:dyDescent="0.25">
      <c r="I110" s="32"/>
    </row>
    <row r="113" spans="1:11" x14ac:dyDescent="0.25">
      <c r="I113" s="33"/>
    </row>
    <row r="114" spans="1:11" x14ac:dyDescent="0.25">
      <c r="I114" s="34"/>
    </row>
    <row r="118" spans="1:11" x14ac:dyDescent="0.25">
      <c r="H118" s="34"/>
      <c r="I118" s="33"/>
    </row>
    <row r="120" spans="1:11" x14ac:dyDescent="0.25">
      <c r="I120" s="32"/>
    </row>
    <row r="126" spans="1:11" s="3" customFormat="1" x14ac:dyDescent="0.25">
      <c r="A126"/>
      <c r="B126"/>
      <c r="C126"/>
      <c r="G126" s="35"/>
      <c r="H126" s="36"/>
      <c r="J126"/>
      <c r="K126"/>
    </row>
    <row r="127" spans="1:11" s="3" customFormat="1" x14ac:dyDescent="0.25">
      <c r="A127"/>
      <c r="B127"/>
      <c r="C127"/>
      <c r="G127" s="35"/>
      <c r="J127"/>
      <c r="K127"/>
    </row>
    <row r="128" spans="1:11" s="3" customFormat="1" x14ac:dyDescent="0.25">
      <c r="A128"/>
      <c r="B128"/>
      <c r="C128"/>
      <c r="G128" s="35"/>
      <c r="J128"/>
      <c r="K128"/>
    </row>
    <row r="129" spans="1:11" s="3" customFormat="1" x14ac:dyDescent="0.25">
      <c r="A129"/>
      <c r="B129"/>
      <c r="C129"/>
      <c r="G129" s="35"/>
      <c r="J129"/>
      <c r="K129"/>
    </row>
    <row r="130" spans="1:11" s="3" customFormat="1" x14ac:dyDescent="0.25">
      <c r="A130"/>
      <c r="B130"/>
      <c r="C130"/>
      <c r="G130" s="35"/>
      <c r="J130"/>
      <c r="K130"/>
    </row>
    <row r="131" spans="1:11" s="3" customFormat="1" x14ac:dyDescent="0.25">
      <c r="A131"/>
      <c r="B131"/>
      <c r="C131"/>
      <c r="G131" s="35"/>
      <c r="J131"/>
      <c r="K131"/>
    </row>
    <row r="132" spans="1:11" s="3" customFormat="1" x14ac:dyDescent="0.25">
      <c r="A132"/>
      <c r="B132"/>
      <c r="C132"/>
      <c r="G132" s="35"/>
      <c r="H132" s="37"/>
      <c r="J132"/>
      <c r="K132"/>
    </row>
    <row r="133" spans="1:11" s="3" customFormat="1" x14ac:dyDescent="0.25">
      <c r="A133"/>
      <c r="B133"/>
      <c r="C133"/>
      <c r="G133" s="35"/>
      <c r="J133"/>
      <c r="K133"/>
    </row>
    <row r="134" spans="1:11" s="3" customFormat="1" x14ac:dyDescent="0.25">
      <c r="A134"/>
      <c r="B134"/>
      <c r="C134"/>
      <c r="G134" s="35"/>
      <c r="J134"/>
      <c r="K134"/>
    </row>
  </sheetData>
  <mergeCells count="51">
    <mergeCell ref="B78:C78"/>
    <mergeCell ref="B79:C79"/>
    <mergeCell ref="B80:C80"/>
    <mergeCell ref="B72:C72"/>
    <mergeCell ref="B73:C73"/>
    <mergeCell ref="A74:C74"/>
    <mergeCell ref="B75:C75"/>
    <mergeCell ref="B76:C76"/>
    <mergeCell ref="B77:C77"/>
    <mergeCell ref="A71:C71"/>
    <mergeCell ref="A45:C45"/>
    <mergeCell ref="A46:C46"/>
    <mergeCell ref="A48:C48"/>
    <mergeCell ref="B49:C49"/>
    <mergeCell ref="B58:C58"/>
    <mergeCell ref="B63:C63"/>
    <mergeCell ref="B66:C66"/>
    <mergeCell ref="B67:C67"/>
    <mergeCell ref="B68:C68"/>
    <mergeCell ref="A69:C69"/>
    <mergeCell ref="B70:C70"/>
    <mergeCell ref="A44:C44"/>
    <mergeCell ref="B11:C11"/>
    <mergeCell ref="B12:C12"/>
    <mergeCell ref="B14:C14"/>
    <mergeCell ref="B15:C15"/>
    <mergeCell ref="B16:C16"/>
    <mergeCell ref="A17:A18"/>
    <mergeCell ref="B17:C17"/>
    <mergeCell ref="B18:C18"/>
    <mergeCell ref="B30:C30"/>
    <mergeCell ref="B36:C36"/>
    <mergeCell ref="B37:C37"/>
    <mergeCell ref="B39:C39"/>
    <mergeCell ref="A43:C43"/>
    <mergeCell ref="B10:C10"/>
    <mergeCell ref="A2:I2"/>
    <mergeCell ref="A3:I3"/>
    <mergeCell ref="A4:I4"/>
    <mergeCell ref="A5:I5"/>
    <mergeCell ref="A6:C6"/>
    <mergeCell ref="D6:H6"/>
    <mergeCell ref="I6:I8"/>
    <mergeCell ref="A7:C7"/>
    <mergeCell ref="D7:D8"/>
    <mergeCell ref="E7:E8"/>
    <mergeCell ref="F7:F8"/>
    <mergeCell ref="G7:G8"/>
    <mergeCell ref="H7:H8"/>
    <mergeCell ref="A8:C8"/>
    <mergeCell ref="A9:C9"/>
  </mergeCells>
  <printOptions horizontalCentered="1"/>
  <pageMargins left="0" right="0" top="0.39370078740157483" bottom="0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F5</vt:lpstr>
      <vt:lpstr>'F5'!Área_de_impresión</vt:lpstr>
      <vt:lpstr>'F5'!Títulos_a_imprimir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Yadira Araceli Banderas Medrano</dc:creator>
  <cp:lastModifiedBy>Suelem Janeth González Rodríguez</cp:lastModifiedBy>
  <cp:lastPrinted>2026-04-30T20:47:38Z</cp:lastPrinted>
  <dcterms:created xsi:type="dcterms:W3CDTF">2026-04-29T01:22:46Z</dcterms:created>
  <dcterms:modified xsi:type="dcterms:W3CDTF">2026-04-30T20:47:41Z</dcterms:modified>
</cp:coreProperties>
</file>